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Форма 2.1." sheetId="1" r:id="rId1"/>
    <sheet name="БД для заполнения ПТО" sheetId="3" r:id="rId2"/>
    <sheet name="Лист2" sheetId="2" r:id="rId3"/>
  </sheets>
  <definedNames>
    <definedName name="авар">Лист2!$A$1:$A$6</definedName>
    <definedName name="впр">'БД для заполнения ПТО'!$A$4:$AO$14</definedName>
    <definedName name="дом">Лист2!$C$1:$C$3</definedName>
    <definedName name="дома">'БД для заполнения ПТО'!$A$4:$A$14</definedName>
    <definedName name="капремонт">Лист2!$D$1:$D$4</definedName>
    <definedName name="класс">Лист2!$B$1:$B$7</definedName>
    <definedName name="_xlnm.Print_Area" localSheetId="0">'Форма 2.1.'!$A$1:$D$56</definedName>
  </definedNames>
  <calcPr calcId="144525"/>
</workbook>
</file>

<file path=xl/calcChain.xml><?xml version="1.0" encoding="utf-8"?>
<calcChain xmlns="http://schemas.openxmlformats.org/spreadsheetml/2006/main">
  <c r="Y14" i="3" l="1"/>
  <c r="Y13" i="3"/>
  <c r="Y12" i="3"/>
  <c r="Y11" i="3"/>
  <c r="Y10" i="3"/>
  <c r="Y9" i="3"/>
  <c r="Y8" i="3"/>
  <c r="Y7" i="3"/>
  <c r="Y6" i="3"/>
  <c r="Y5" i="3"/>
  <c r="Y4" i="3"/>
  <c r="C37" i="1" l="1"/>
  <c r="C25" i="1" l="1"/>
  <c r="C28" i="1" l="1"/>
  <c r="C56" i="1"/>
  <c r="C55" i="1"/>
  <c r="C54" i="1"/>
  <c r="C52" i="1"/>
  <c r="C51" i="1"/>
  <c r="C50" i="1"/>
  <c r="C49" i="1"/>
  <c r="C47" i="1"/>
  <c r="C46" i="1"/>
  <c r="C44" i="1"/>
  <c r="C43" i="1"/>
  <c r="C42" i="1"/>
  <c r="C41" i="1"/>
  <c r="C40" i="1"/>
  <c r="C39" i="1"/>
  <c r="C38" i="1"/>
  <c r="C36" i="1"/>
  <c r="C35" i="1"/>
  <c r="C33" i="1"/>
  <c r="C32" i="1"/>
  <c r="C31" i="1"/>
  <c r="C30" i="1"/>
  <c r="C27" i="1"/>
  <c r="C26" i="1"/>
  <c r="C23" i="1"/>
  <c r="C22" i="1"/>
  <c r="C21" i="1"/>
  <c r="C20" i="1"/>
  <c r="C19" i="1"/>
  <c r="C18" i="1"/>
  <c r="C17" i="1"/>
  <c r="C14" i="1"/>
  <c r="C12" i="1"/>
  <c r="C11" i="1"/>
  <c r="C9" i="1"/>
  <c r="C8" i="1"/>
  <c r="C7" i="1"/>
  <c r="C34" i="1" l="1"/>
</calcChain>
</file>

<file path=xl/sharedStrings.xml><?xml version="1.0" encoding="utf-8"?>
<sst xmlns="http://schemas.openxmlformats.org/spreadsheetml/2006/main" count="372" uniqueCount="137">
  <si>
    <t>№ п/п</t>
  </si>
  <si>
    <t>Наименование параметра</t>
  </si>
  <si>
    <t>Наименование атрибута</t>
  </si>
  <si>
    <t>Дата заполнения/внесения изменений</t>
  </si>
  <si>
    <t>Документ, подтверждающий выбранный способ управления</t>
  </si>
  <si>
    <t>Протокол общего собрания собственников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</si>
  <si>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</si>
  <si>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</si>
  <si>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Договор управления</t>
  </si>
  <si>
    <t>Дата договора управления</t>
  </si>
  <si>
    <t>Номер договора управления</t>
  </si>
  <si>
    <t>Сведения о способе формирования фонда капитального ремонта</t>
  </si>
  <si>
    <t>Сведения о способе управления многоквартирным домом</t>
  </si>
  <si>
    <t>Способ формирования фонда капитального ремонта</t>
  </si>
  <si>
    <t>Общая характеристика многоквартирного дома</t>
  </si>
  <si>
    <t>Адрес многоквартирного дома</t>
  </si>
  <si>
    <t>Субъект Российской Федерации</t>
  </si>
  <si>
    <t>Населенный пункт</t>
  </si>
  <si>
    <t>Улица</t>
  </si>
  <si>
    <t>Номер дома</t>
  </si>
  <si>
    <t>Корпус</t>
  </si>
  <si>
    <t>Строение</t>
  </si>
  <si>
    <t>Литера</t>
  </si>
  <si>
    <t>Год постройки/год ввода дома в эксплуатацию</t>
  </si>
  <si>
    <t>Год дома в эксплуатацию</t>
  </si>
  <si>
    <t>Год постройки</t>
  </si>
  <si>
    <t>Серия, тип постройки здания</t>
  </si>
  <si>
    <t>Тип дома</t>
  </si>
  <si>
    <t>Количество этажей</t>
  </si>
  <si>
    <t>наибольшее</t>
  </si>
  <si>
    <t>наименьшее</t>
  </si>
  <si>
    <t>Количество подъездов</t>
  </si>
  <si>
    <t>Количество лифтов</t>
  </si>
  <si>
    <t>Количество помещений</t>
  </si>
  <si>
    <t>жилых</t>
  </si>
  <si>
    <t>нежилых</t>
  </si>
  <si>
    <t>Общая площадь дома, в том числе:</t>
  </si>
  <si>
    <t>общая площадь жилых помещений</t>
  </si>
  <si>
    <t>общая площадь нежилых помещений</t>
  </si>
  <si>
    <t>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</si>
  <si>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</si>
  <si>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</si>
  <si>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</si>
  <si>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</si>
  <si>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</si>
  <si>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Дата документа</t>
  </si>
  <si>
    <t>Номер документа</t>
  </si>
  <si>
    <t>Причина признания дома аварийным</t>
  </si>
  <si>
    <t>Причина признания дома аварийным (иная)</t>
  </si>
  <si>
    <t>Природные катастрофы</t>
  </si>
  <si>
    <t>Причины техногенного характера</t>
  </si>
  <si>
    <t xml:space="preserve">Пожар </t>
  </si>
  <si>
    <t>Иная</t>
  </si>
  <si>
    <t>Плияние окружающей среды</t>
  </si>
  <si>
    <t>Физический износ</t>
  </si>
  <si>
    <t>Класс энергетической эффективности</t>
  </si>
  <si>
    <t>Не присвоен</t>
  </si>
  <si>
    <t>A</t>
  </si>
  <si>
    <t>B++</t>
  </si>
  <si>
    <t>B+</t>
  </si>
  <si>
    <t>C</t>
  </si>
  <si>
    <t>D</t>
  </si>
  <si>
    <t>E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</si>
  <si>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</si>
  <si>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</si>
  <si>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</si>
  <si>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</si>
  <si>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</si>
  <si>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МКД</t>
  </si>
  <si>
    <t>Адрес</t>
  </si>
  <si>
    <t>Год ввода дома в эксплуатацию</t>
  </si>
  <si>
    <t>многоквартирный</t>
  </si>
  <si>
    <t>общежитие</t>
  </si>
  <si>
    <t>жилой дом блокированной застройки</t>
  </si>
  <si>
    <t>Иркутская область (38)</t>
  </si>
  <si>
    <t>Иркутск город</t>
  </si>
  <si>
    <t>Байкальская Улица</t>
  </si>
  <si>
    <t>Профсоюзная Улица</t>
  </si>
  <si>
    <t>Форма 2.1. Общие сведения о многоквартирном доме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</si>
  <si>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</si>
  <si>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</si>
  <si>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</si>
  <si>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</si>
  <si>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Выбрать из выпадающего списка</t>
  </si>
  <si>
    <t>Указывается календарный год постройки дома</t>
  </si>
  <si>
    <t>Указывается календарный год ввода дома в эксплуатацию</t>
  </si>
  <si>
    <t>Указывается тип, серия проекта дома - типы домов массовых серий (панельный, блочный, кирпичный)</t>
  </si>
  <si>
    <t>Заполнять не нужно!!!</t>
  </si>
  <si>
    <t>Указывается наибольшее количество этажей в доме</t>
  </si>
  <si>
    <t>Указывается наименьшее количество этажей в доме</t>
  </si>
  <si>
    <t>Указывается количество подъездов в доме</t>
  </si>
  <si>
    <t>Указывается количество  лифтов в доме</t>
  </si>
  <si>
    <t>Указывается количество  жилых помещений  в доме</t>
  </si>
  <si>
    <t>Указывается количество  нежилых помещений  в доме</t>
  </si>
  <si>
    <t>Указывается  общая площадь жилых помещений  в доме</t>
  </si>
  <si>
    <t>Указывается  общая площадь нежилых помещений  в доме</t>
  </si>
  <si>
    <t>Указывается  общая площадь  помещений, входящая в состав общего имущества  в доме</t>
  </si>
  <si>
    <t>Общая площадь жилых помещений</t>
  </si>
  <si>
    <t>Общая площадь нежилых помещений</t>
  </si>
  <si>
    <t>Общая площадь помещений, входящих в состав общего имущества</t>
  </si>
  <si>
    <t>Общая площадь дома</t>
  </si>
  <si>
    <t>Указывается  общая площадь дома, определяемая как сумма площадей всех жилых и нежилых помещений дома, встроенных шкафов, лоджий, балконов, веранд, террас и холодных кладовых</t>
  </si>
  <si>
    <t>Указывается при наличии</t>
  </si>
  <si>
    <t>Указывается общая площадь земельного участка, входящего в состав общего имущества в доме включая площадь земельного участка, на котором расположен дом и площадь придомового земельного участка, включенного в состав общего имущества дома. Площадь указывается по данным межевания, в случае отсутствия данных межевания указывается по данным фактического использования</t>
  </si>
  <si>
    <t>Указывается общая площадь парковки в границах земельного участка</t>
  </si>
  <si>
    <t>Указывается факт признания дома аварийным в установленном порядке</t>
  </si>
  <si>
    <t>Указывается при признании факта аварийности</t>
  </si>
  <si>
    <t>Указывается класс энергетической эффектисности дома</t>
  </si>
  <si>
    <t>Указывается дополнительная информация об общих характеристиках дома в свободной форме (при наличии)</t>
  </si>
  <si>
    <t>Указывается факт наличия детской площадки для дома, включая одну площадку для нескольких близко расположенных домов</t>
  </si>
  <si>
    <t>Указывается факт наличия спортивной площадки для дома, включая одну площадку для нескольких близко расположенных домов</t>
  </si>
  <si>
    <t>Указываются иные элементы благоустройства дома в свободной форме (при наличии)</t>
  </si>
  <si>
    <t>Указываются реквизиты протокола общего собрания собственников</t>
  </si>
  <si>
    <t>Указываются реквизиты первого договора управления</t>
  </si>
  <si>
    <t>Выбрать значение из выпадающего списка</t>
  </si>
  <si>
    <t>Байкальская, 307</t>
  </si>
  <si>
    <t>Байкальская, 309</t>
  </si>
  <si>
    <t>Байкальская, 313</t>
  </si>
  <si>
    <t>Байкальская, 315</t>
  </si>
  <si>
    <t>Байкальская, 317</t>
  </si>
  <si>
    <t>Байкальская, 319</t>
  </si>
  <si>
    <t>Байкальская, 321</t>
  </si>
  <si>
    <t>Профсоюзная, 14</t>
  </si>
  <si>
    <t>Багратиона, 46/8</t>
  </si>
  <si>
    <t>Багратиона, 46/9</t>
  </si>
  <si>
    <t>Багратиона Улица</t>
  </si>
  <si>
    <t>46/8</t>
  </si>
  <si>
    <t>46/9</t>
  </si>
  <si>
    <t>Нет</t>
  </si>
  <si>
    <t>Байкальская, 311</t>
  </si>
  <si>
    <t>б/н</t>
  </si>
  <si>
    <t>Индивидуальный проект</t>
  </si>
  <si>
    <t>Имеется</t>
  </si>
  <si>
    <t>-</t>
  </si>
  <si>
    <t>Не имеется</t>
  </si>
  <si>
    <t>38:36:000033:1159</t>
  </si>
  <si>
    <t>38:06:143202:9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</si>
</sst>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Protection="1"/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Protection="1"/>
    <xf numFmtId="14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left" indent="2"/>
    </xf>
    <xf numFmtId="0" fontId="1" fillId="5" borderId="1" xfId="0" applyFont="1" applyFill="1" applyBorder="1" applyAlignment="1" applyProtection="1">
      <alignment horizontal="left"/>
    </xf>
    <xf numFmtId="4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0" fillId="6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6"/>
  <sheetViews>
    <sheetView tabSelected="1" view="pageBreakPreview" zoomScale="85" zoomScaleNormal="100" zoomScaleSheetLayoutView="85" workbookViewId="0">
      <selection activeCell="H17" sqref="H17"/>
    </sheetView>
  </sheetViews>
  <sheetFormatPr defaultRowHeight="15" x14ac:dyDescent="0.25"/>
  <cols>
    <col min="1" max="1" width="9.140625" style="4"/>
    <col min="2" max="2" width="63" style="4" bestFit="1" customWidth="1"/>
    <col min="3" max="3" width="40.140625" style="4" bestFit="1" customWidth="1"/>
    <col min="4" max="4" width="9.140625" style="1" hidden="1" customWidth="1"/>
    <col min="5" max="16384" width="9.140625" style="1"/>
  </cols>
  <sheetData>
    <row r="1" spans="1:4" ht="15.75" x14ac:dyDescent="0.25">
      <c r="A1" s="27" t="s">
        <v>78</v>
      </c>
      <c r="B1" s="27"/>
      <c r="C1" s="27"/>
    </row>
    <row r="2" spans="1:4" x14ac:dyDescent="0.25">
      <c r="A2" s="13" t="s">
        <v>68</v>
      </c>
      <c r="B2" s="14" t="s">
        <v>120</v>
      </c>
    </row>
    <row r="4" spans="1:4" x14ac:dyDescent="0.25">
      <c r="A4" s="15" t="s">
        <v>0</v>
      </c>
      <c r="B4" s="15" t="s">
        <v>1</v>
      </c>
      <c r="C4" s="15" t="s">
        <v>2</v>
      </c>
    </row>
    <row r="5" spans="1:4" x14ac:dyDescent="0.25">
      <c r="A5" s="5">
        <v>1</v>
      </c>
      <c r="B5" s="6" t="s">
        <v>3</v>
      </c>
      <c r="C5" s="7">
        <v>42460</v>
      </c>
    </row>
    <row r="6" spans="1:4" x14ac:dyDescent="0.25">
      <c r="A6" s="24" t="s">
        <v>12</v>
      </c>
      <c r="B6" s="25"/>
      <c r="C6" s="26"/>
    </row>
    <row r="7" spans="1:4" x14ac:dyDescent="0.25">
      <c r="A7" s="5">
        <v>2</v>
      </c>
      <c r="B7" s="8" t="s">
        <v>4</v>
      </c>
      <c r="C7" s="5" t="str">
        <f>VLOOKUP($B$2,впр,D7,FALSE)</f>
        <v>Протокол общего собрания собственников</v>
      </c>
      <c r="D7" s="1">
        <v>2</v>
      </c>
    </row>
    <row r="8" spans="1:4" x14ac:dyDescent="0.25">
      <c r="A8" s="5">
        <v>3</v>
      </c>
      <c r="B8" s="8" t="s">
        <v>6</v>
      </c>
      <c r="C8" s="7">
        <f>VLOOKUP($B$2,впр,D8,FALSE)</f>
        <v>41731</v>
      </c>
      <c r="D8" s="1">
        <v>3</v>
      </c>
    </row>
    <row r="9" spans="1:4" x14ac:dyDescent="0.25">
      <c r="A9" s="5">
        <v>4</v>
      </c>
      <c r="B9" s="8" t="s">
        <v>7</v>
      </c>
      <c r="C9" s="5">
        <f>VLOOKUP($B$2,впр,D9,FALSE)</f>
        <v>1</v>
      </c>
      <c r="D9" s="1">
        <v>4</v>
      </c>
    </row>
    <row r="10" spans="1:4" x14ac:dyDescent="0.25">
      <c r="A10" s="5">
        <v>5</v>
      </c>
      <c r="B10" s="6" t="s">
        <v>8</v>
      </c>
      <c r="C10" s="6"/>
    </row>
    <row r="11" spans="1:4" x14ac:dyDescent="0.25">
      <c r="A11" s="5">
        <v>6</v>
      </c>
      <c r="B11" s="8" t="s">
        <v>9</v>
      </c>
      <c r="C11" s="7">
        <f>VLOOKUP($B$2,впр,D11,FALSE)</f>
        <v>41731</v>
      </c>
      <c r="D11" s="1">
        <v>5</v>
      </c>
    </row>
    <row r="12" spans="1:4" x14ac:dyDescent="0.25">
      <c r="A12" s="5">
        <v>7</v>
      </c>
      <c r="B12" s="8" t="s">
        <v>10</v>
      </c>
      <c r="C12" s="5">
        <f>VLOOKUP($B$2,впр,D12,FALSE)</f>
        <v>0</v>
      </c>
      <c r="D12" s="1">
        <v>6</v>
      </c>
    </row>
    <row r="13" spans="1:4" x14ac:dyDescent="0.25">
      <c r="A13" s="24" t="s">
        <v>11</v>
      </c>
      <c r="B13" s="25"/>
      <c r="C13" s="26"/>
    </row>
    <row r="14" spans="1:4" x14ac:dyDescent="0.25">
      <c r="A14" s="5">
        <v>8</v>
      </c>
      <c r="B14" s="6" t="s">
        <v>13</v>
      </c>
      <c r="C14" s="5" t="str">
        <f>VLOOKUP($B$2,впр,D14,FALSE)</f>
        <v>На счете регионального оператора</v>
      </c>
      <c r="D14" s="1">
        <v>7</v>
      </c>
    </row>
    <row r="15" spans="1:4" x14ac:dyDescent="0.25">
      <c r="A15" s="24" t="s">
        <v>14</v>
      </c>
      <c r="B15" s="25"/>
      <c r="C15" s="26"/>
    </row>
    <row r="16" spans="1:4" x14ac:dyDescent="0.25">
      <c r="A16" s="5">
        <v>9</v>
      </c>
      <c r="B16" s="9" t="s">
        <v>15</v>
      </c>
      <c r="C16" s="6"/>
    </row>
    <row r="17" spans="1:4" x14ac:dyDescent="0.25">
      <c r="A17" s="5">
        <v>10</v>
      </c>
      <c r="B17" s="8" t="s">
        <v>16</v>
      </c>
      <c r="C17" s="5" t="str">
        <f t="shared" ref="C17:C23" si="0">VLOOKUP($B$2,впр,D17,FALSE)</f>
        <v>Иркутская область (38)</v>
      </c>
      <c r="D17" s="1">
        <v>8</v>
      </c>
    </row>
    <row r="18" spans="1:4" x14ac:dyDescent="0.25">
      <c r="A18" s="5">
        <v>11</v>
      </c>
      <c r="B18" s="8" t="s">
        <v>17</v>
      </c>
      <c r="C18" s="5" t="str">
        <f t="shared" si="0"/>
        <v>Иркутск город</v>
      </c>
      <c r="D18" s="1">
        <v>9</v>
      </c>
    </row>
    <row r="19" spans="1:4" x14ac:dyDescent="0.25">
      <c r="A19" s="5">
        <v>12</v>
      </c>
      <c r="B19" s="8" t="s">
        <v>18</v>
      </c>
      <c r="C19" s="5" t="str">
        <f t="shared" si="0"/>
        <v>Байкальская Улица</v>
      </c>
      <c r="D19" s="1">
        <v>10</v>
      </c>
    </row>
    <row r="20" spans="1:4" x14ac:dyDescent="0.25">
      <c r="A20" s="5">
        <v>13</v>
      </c>
      <c r="B20" s="8" t="s">
        <v>19</v>
      </c>
      <c r="C20" s="5">
        <f t="shared" si="0"/>
        <v>319</v>
      </c>
      <c r="D20" s="1">
        <v>11</v>
      </c>
    </row>
    <row r="21" spans="1:4" x14ac:dyDescent="0.25">
      <c r="A21" s="5">
        <v>14</v>
      </c>
      <c r="B21" s="8" t="s">
        <v>20</v>
      </c>
      <c r="C21" s="5">
        <f t="shared" si="0"/>
        <v>0</v>
      </c>
      <c r="D21" s="1">
        <v>12</v>
      </c>
    </row>
    <row r="22" spans="1:4" x14ac:dyDescent="0.25">
      <c r="A22" s="5">
        <v>15</v>
      </c>
      <c r="B22" s="8" t="s">
        <v>21</v>
      </c>
      <c r="C22" s="5">
        <f t="shared" si="0"/>
        <v>0</v>
      </c>
      <c r="D22" s="1">
        <v>13</v>
      </c>
    </row>
    <row r="23" spans="1:4" x14ac:dyDescent="0.25">
      <c r="A23" s="5">
        <v>16</v>
      </c>
      <c r="B23" s="8" t="s">
        <v>22</v>
      </c>
      <c r="C23" s="5">
        <f t="shared" si="0"/>
        <v>0</v>
      </c>
      <c r="D23" s="1">
        <v>14</v>
      </c>
    </row>
    <row r="24" spans="1:4" x14ac:dyDescent="0.25">
      <c r="A24" s="5">
        <v>17</v>
      </c>
      <c r="B24" s="6" t="s">
        <v>23</v>
      </c>
      <c r="C24" s="6"/>
    </row>
    <row r="25" spans="1:4" x14ac:dyDescent="0.25">
      <c r="A25" s="5">
        <v>18</v>
      </c>
      <c r="B25" s="8" t="s">
        <v>25</v>
      </c>
      <c r="C25" s="5">
        <f>VLOOKUP($B$2,впр,D25,FALSE)</f>
        <v>2013</v>
      </c>
      <c r="D25" s="1">
        <v>15</v>
      </c>
    </row>
    <row r="26" spans="1:4" x14ac:dyDescent="0.25">
      <c r="A26" s="5">
        <v>19</v>
      </c>
      <c r="B26" s="8" t="s">
        <v>24</v>
      </c>
      <c r="C26" s="5">
        <f>VLOOKUP($B$2,впр,D26,FALSE)</f>
        <v>2013</v>
      </c>
      <c r="D26" s="1">
        <v>16</v>
      </c>
    </row>
    <row r="27" spans="1:4" x14ac:dyDescent="0.25">
      <c r="A27" s="5">
        <v>20</v>
      </c>
      <c r="B27" s="6" t="s">
        <v>26</v>
      </c>
      <c r="C27" s="5" t="str">
        <f>VLOOKUP($B$2,впр,D27,FALSE)</f>
        <v>Индивидуальный проект</v>
      </c>
      <c r="D27" s="1">
        <v>17</v>
      </c>
    </row>
    <row r="28" spans="1:4" x14ac:dyDescent="0.25">
      <c r="A28" s="5">
        <v>21</v>
      </c>
      <c r="B28" s="6" t="s">
        <v>27</v>
      </c>
      <c r="C28" s="5" t="str">
        <f>VLOOKUP($B$2,впр,D28,FALSE)</f>
        <v>многоквартирный</v>
      </c>
      <c r="D28" s="1">
        <v>18</v>
      </c>
    </row>
    <row r="29" spans="1:4" x14ac:dyDescent="0.25">
      <c r="A29" s="5">
        <v>22</v>
      </c>
      <c r="B29" s="6" t="s">
        <v>28</v>
      </c>
      <c r="C29" s="6"/>
    </row>
    <row r="30" spans="1:4" x14ac:dyDescent="0.25">
      <c r="A30" s="5">
        <v>23</v>
      </c>
      <c r="B30" s="8" t="s">
        <v>29</v>
      </c>
      <c r="C30" s="5">
        <f>VLOOKUP($B$2,впр,D30,FALSE)</f>
        <v>16</v>
      </c>
      <c r="D30" s="1">
        <v>19</v>
      </c>
    </row>
    <row r="31" spans="1:4" x14ac:dyDescent="0.25">
      <c r="A31" s="5">
        <v>24</v>
      </c>
      <c r="B31" s="8" t="s">
        <v>30</v>
      </c>
      <c r="C31" s="5">
        <f>VLOOKUP($B$2,впр,D31,FALSE)</f>
        <v>16</v>
      </c>
      <c r="D31" s="1">
        <v>20</v>
      </c>
    </row>
    <row r="32" spans="1:4" x14ac:dyDescent="0.25">
      <c r="A32" s="5">
        <v>25</v>
      </c>
      <c r="B32" s="6" t="s">
        <v>31</v>
      </c>
      <c r="C32" s="5">
        <f>VLOOKUP($B$2,впр,D32,FALSE)</f>
        <v>1</v>
      </c>
      <c r="D32" s="1">
        <v>21</v>
      </c>
    </row>
    <row r="33" spans="1:4" x14ac:dyDescent="0.25">
      <c r="A33" s="5">
        <v>26</v>
      </c>
      <c r="B33" s="6" t="s">
        <v>32</v>
      </c>
      <c r="C33" s="5">
        <f>VLOOKUP($B$2,впр,D33,FALSE)</f>
        <v>2</v>
      </c>
      <c r="D33" s="1">
        <v>22</v>
      </c>
    </row>
    <row r="34" spans="1:4" x14ac:dyDescent="0.25">
      <c r="A34" s="5">
        <v>27</v>
      </c>
      <c r="B34" s="6" t="s">
        <v>33</v>
      </c>
      <c r="C34" s="5">
        <f>SUM(C35:C36)</f>
        <v>134</v>
      </c>
    </row>
    <row r="35" spans="1:4" x14ac:dyDescent="0.25">
      <c r="A35" s="5">
        <v>28</v>
      </c>
      <c r="B35" s="8" t="s">
        <v>34</v>
      </c>
      <c r="C35" s="5">
        <f>VLOOKUP($B$2,впр,D35,FALSE)</f>
        <v>130</v>
      </c>
      <c r="D35" s="1">
        <v>23</v>
      </c>
    </row>
    <row r="36" spans="1:4" x14ac:dyDescent="0.25">
      <c r="A36" s="5">
        <v>29</v>
      </c>
      <c r="B36" s="8" t="s">
        <v>35</v>
      </c>
      <c r="C36" s="5">
        <f>VLOOKUP($B$2,впр,D36,FALSE)</f>
        <v>4</v>
      </c>
      <c r="D36" s="1">
        <v>24</v>
      </c>
    </row>
    <row r="37" spans="1:4" x14ac:dyDescent="0.25">
      <c r="A37" s="5">
        <v>30</v>
      </c>
      <c r="B37" s="6" t="s">
        <v>36</v>
      </c>
      <c r="C37" s="10">
        <f>VLOOKUP($B$2,впр,D37,FALSE)</f>
        <v>9664.9</v>
      </c>
      <c r="D37" s="1">
        <v>25</v>
      </c>
    </row>
    <row r="38" spans="1:4" x14ac:dyDescent="0.25">
      <c r="A38" s="5">
        <v>31</v>
      </c>
      <c r="B38" s="8" t="s">
        <v>37</v>
      </c>
      <c r="C38" s="10">
        <f t="shared" ref="C38:C44" si="1">VLOOKUP($B$2,впр,D38,FALSE)</f>
        <v>7169.7</v>
      </c>
      <c r="D38" s="1">
        <v>26</v>
      </c>
    </row>
    <row r="39" spans="1:4" x14ac:dyDescent="0.25">
      <c r="A39" s="5">
        <v>32</v>
      </c>
      <c r="B39" s="8" t="s">
        <v>38</v>
      </c>
      <c r="C39" s="10">
        <f t="shared" si="1"/>
        <v>664.5</v>
      </c>
      <c r="D39" s="1">
        <v>27</v>
      </c>
    </row>
    <row r="40" spans="1:4" x14ac:dyDescent="0.25">
      <c r="A40" s="5">
        <v>33</v>
      </c>
      <c r="B40" s="8" t="s">
        <v>39</v>
      </c>
      <c r="C40" s="10">
        <f t="shared" si="1"/>
        <v>1830.7</v>
      </c>
      <c r="D40" s="1">
        <v>28</v>
      </c>
    </row>
    <row r="41" spans="1:4" x14ac:dyDescent="0.25">
      <c r="A41" s="5">
        <v>34</v>
      </c>
      <c r="B41" s="6" t="s">
        <v>40</v>
      </c>
      <c r="C41" s="5" t="str">
        <f t="shared" si="1"/>
        <v>38:06:143202:9</v>
      </c>
      <c r="D41" s="1">
        <v>29</v>
      </c>
    </row>
    <row r="42" spans="1:4" ht="30" x14ac:dyDescent="0.25">
      <c r="A42" s="11">
        <v>35</v>
      </c>
      <c r="B42" s="12" t="s">
        <v>41</v>
      </c>
      <c r="C42" s="10">
        <f t="shared" si="1"/>
        <v>25400</v>
      </c>
      <c r="D42" s="1">
        <v>30</v>
      </c>
    </row>
    <row r="43" spans="1:4" x14ac:dyDescent="0.25">
      <c r="A43" s="5">
        <v>36</v>
      </c>
      <c r="B43" s="6" t="s">
        <v>42</v>
      </c>
      <c r="C43" s="10">
        <f t="shared" si="1"/>
        <v>8500</v>
      </c>
      <c r="D43" s="1">
        <v>31</v>
      </c>
    </row>
    <row r="44" spans="1:4" x14ac:dyDescent="0.25">
      <c r="A44" s="5">
        <v>37</v>
      </c>
      <c r="B44" s="6" t="s">
        <v>43</v>
      </c>
      <c r="C44" s="5" t="str">
        <f t="shared" si="1"/>
        <v>Нет</v>
      </c>
      <c r="D44" s="1">
        <v>32</v>
      </c>
    </row>
    <row r="45" spans="1:4" x14ac:dyDescent="0.25">
      <c r="A45" s="5">
        <v>38</v>
      </c>
      <c r="B45" s="6" t="s">
        <v>44</v>
      </c>
      <c r="C45" s="6"/>
    </row>
    <row r="46" spans="1:4" x14ac:dyDescent="0.25">
      <c r="A46" s="5">
        <v>39</v>
      </c>
      <c r="B46" s="8" t="s">
        <v>45</v>
      </c>
      <c r="C46" s="5" t="str">
        <f>VLOOKUP($B$2,впр,D46,FALSE)</f>
        <v>-</v>
      </c>
      <c r="D46" s="1">
        <v>33</v>
      </c>
    </row>
    <row r="47" spans="1:4" x14ac:dyDescent="0.25">
      <c r="A47" s="5">
        <v>40</v>
      </c>
      <c r="B47" s="8" t="s">
        <v>46</v>
      </c>
      <c r="C47" s="5" t="str">
        <f>VLOOKUP($B$2,впр,D47,FALSE)</f>
        <v>-</v>
      </c>
      <c r="D47" s="1">
        <v>34</v>
      </c>
    </row>
    <row r="48" spans="1:4" x14ac:dyDescent="0.25">
      <c r="A48" s="5">
        <v>41</v>
      </c>
      <c r="B48" s="6" t="s">
        <v>47</v>
      </c>
      <c r="C48" s="6"/>
    </row>
    <row r="49" spans="1:4" x14ac:dyDescent="0.25">
      <c r="A49" s="5">
        <v>42</v>
      </c>
      <c r="B49" s="8" t="s">
        <v>47</v>
      </c>
      <c r="C49" s="5" t="str">
        <f>VLOOKUP($B$2,впр,D49,FALSE)</f>
        <v>-</v>
      </c>
      <c r="D49" s="1">
        <v>35</v>
      </c>
    </row>
    <row r="50" spans="1:4" x14ac:dyDescent="0.25">
      <c r="A50" s="5">
        <v>43</v>
      </c>
      <c r="B50" s="8" t="s">
        <v>48</v>
      </c>
      <c r="C50" s="5" t="str">
        <f>VLOOKUP($B$2,впр,D50,FALSE)</f>
        <v>-</v>
      </c>
      <c r="D50" s="1">
        <v>36</v>
      </c>
    </row>
    <row r="51" spans="1:4" x14ac:dyDescent="0.25">
      <c r="A51" s="5">
        <v>44</v>
      </c>
      <c r="B51" s="6" t="s">
        <v>55</v>
      </c>
      <c r="C51" s="5" t="str">
        <f>VLOOKUP($B$2,впр,D51,FALSE)</f>
        <v>Не присвоен</v>
      </c>
      <c r="D51" s="1">
        <v>37</v>
      </c>
    </row>
    <row r="52" spans="1:4" x14ac:dyDescent="0.25">
      <c r="A52" s="5">
        <v>45</v>
      </c>
      <c r="B52" s="6" t="s">
        <v>63</v>
      </c>
      <c r="C52" s="5" t="str">
        <f>VLOOKUP($B$2,впр,D52,FALSE)</f>
        <v>Не имеется</v>
      </c>
      <c r="D52" s="1">
        <v>38</v>
      </c>
    </row>
    <row r="53" spans="1:4" x14ac:dyDescent="0.25">
      <c r="A53" s="24" t="s">
        <v>64</v>
      </c>
      <c r="B53" s="25"/>
      <c r="C53" s="26"/>
    </row>
    <row r="54" spans="1:4" x14ac:dyDescent="0.25">
      <c r="A54" s="5">
        <v>46</v>
      </c>
      <c r="B54" s="6" t="s">
        <v>65</v>
      </c>
      <c r="C54" s="5" t="str">
        <f>VLOOKUP($B$2,впр,D54,FALSE)</f>
        <v>Имеется</v>
      </c>
      <c r="D54" s="1">
        <v>39</v>
      </c>
    </row>
    <row r="55" spans="1:4" x14ac:dyDescent="0.25">
      <c r="A55" s="5">
        <v>47</v>
      </c>
      <c r="B55" s="6" t="s">
        <v>66</v>
      </c>
      <c r="C55" s="5" t="str">
        <f>VLOOKUP($B$2,впр,D55,FALSE)</f>
        <v>Имеется</v>
      </c>
      <c r="D55" s="1">
        <v>40</v>
      </c>
    </row>
    <row r="56" spans="1:4" x14ac:dyDescent="0.25">
      <c r="A56" s="5">
        <v>48</v>
      </c>
      <c r="B56" s="6" t="s">
        <v>67</v>
      </c>
      <c r="C56" s="5" t="str">
        <f>VLOOKUP($B$2,впр,D56,FALSE)</f>
        <v>Не имеется</v>
      </c>
      <c r="D56" s="1">
        <v>41</v>
      </c>
    </row>
  </sheetData>
  <mergeCells count="5">
    <mergeCell ref="A13:C13"/>
    <mergeCell ref="A6:C6"/>
    <mergeCell ref="A15:C15"/>
    <mergeCell ref="A53:C53"/>
    <mergeCell ref="A1:C1"/>
  </mergeCells>
  <conditionalFormatting sqref="A8:C56">
    <cfRule type="cellIs" dxfId="0" priority="1" operator="equal">
      <formula>0</formula>
    </cfRule>
  </conditionalFormatting>
  <dataValidations count="1">
    <dataValidation type="list" allowBlank="1" showInputMessage="1" showErrorMessage="1" sqref="B2">
      <formula1>дома</formula1>
    </dataValidation>
  </dataValidation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O14"/>
  <sheetViews>
    <sheetView zoomScaleNormal="100" workbookViewId="0">
      <pane xSplit="1" ySplit="3" topLeftCell="AI4" activePane="bottomRight" state="frozen"/>
      <selection pane="topRight" activeCell="B1" sqref="B1"/>
      <selection pane="bottomLeft" activeCell="A3" sqref="A3"/>
      <selection pane="bottomRight" activeCell="AL18" sqref="AL18"/>
    </sheetView>
  </sheetViews>
  <sheetFormatPr defaultRowHeight="15" x14ac:dyDescent="0.25"/>
  <cols>
    <col min="1" max="1" width="26" bestFit="1" customWidth="1"/>
    <col min="2" max="2" width="40" customWidth="1"/>
    <col min="3" max="3" width="42.5703125" customWidth="1"/>
    <col min="4" max="4" width="43.7109375" customWidth="1"/>
    <col min="5" max="5" width="22.5703125" customWidth="1"/>
    <col min="6" max="6" width="20.42578125" customWidth="1"/>
    <col min="7" max="7" width="29.85546875" customWidth="1"/>
    <col min="8" max="8" width="24.5703125" customWidth="1"/>
    <col min="9" max="9" width="22.85546875" customWidth="1"/>
    <col min="10" max="10" width="27.140625" bestFit="1" customWidth="1"/>
    <col min="11" max="11" width="22.140625" customWidth="1"/>
    <col min="12" max="12" width="12.85546875" hidden="1" customWidth="1"/>
    <col min="13" max="13" width="17.28515625" hidden="1" customWidth="1"/>
    <col min="14" max="14" width="14.140625" hidden="1" customWidth="1"/>
    <col min="15" max="15" width="19.85546875" bestFit="1" customWidth="1"/>
    <col min="16" max="16" width="28.28515625" customWidth="1"/>
    <col min="17" max="17" width="27.140625" bestFit="1" customWidth="1"/>
    <col min="18" max="18" width="24.28515625" customWidth="1"/>
    <col min="19" max="19" width="14.42578125" bestFit="1" customWidth="1"/>
    <col min="20" max="20" width="14.7109375" bestFit="1" customWidth="1"/>
    <col min="21" max="21" width="21.85546875" bestFit="1" customWidth="1"/>
    <col min="22" max="22" width="18.7109375" bestFit="1" customWidth="1"/>
    <col min="23" max="23" width="12.28515625" customWidth="1"/>
    <col min="24" max="24" width="12.85546875" customWidth="1"/>
    <col min="25" max="25" width="32.42578125" customWidth="1"/>
    <col min="26" max="26" width="21.7109375" customWidth="1"/>
    <col min="27" max="27" width="21.85546875" customWidth="1"/>
    <col min="28" max="28" width="27.140625" customWidth="1"/>
    <col min="29" max="29" width="65.42578125" bestFit="1" customWidth="1"/>
    <col min="30" max="30" width="61" customWidth="1"/>
    <col min="31" max="31" width="47.5703125" bestFit="1" customWidth="1"/>
    <col min="32" max="32" width="31.28515625" bestFit="1" customWidth="1"/>
    <col min="33" max="33" width="18.42578125" bestFit="1" customWidth="1"/>
    <col min="34" max="34" width="20" bestFit="1" customWidth="1"/>
    <col min="35" max="35" width="26" customWidth="1"/>
    <col min="36" max="36" width="27.28515625" customWidth="1"/>
    <col min="37" max="37" width="35.7109375" bestFit="1" customWidth="1"/>
    <col min="38" max="38" width="27.28515625" bestFit="1" customWidth="1"/>
    <col min="39" max="39" width="26.42578125" customWidth="1"/>
    <col min="40" max="40" width="28.7109375" customWidth="1"/>
    <col min="41" max="41" width="19.5703125" customWidth="1"/>
  </cols>
  <sheetData>
    <row r="1" spans="1:41" s="16" customFormat="1" ht="105" x14ac:dyDescent="0.25">
      <c r="A1" s="19" t="s">
        <v>87</v>
      </c>
      <c r="B1" s="19" t="s">
        <v>87</v>
      </c>
      <c r="C1" s="35" t="s">
        <v>112</v>
      </c>
      <c r="D1" s="35"/>
      <c r="E1" s="28" t="s">
        <v>113</v>
      </c>
      <c r="F1" s="28"/>
      <c r="G1" s="20" t="s">
        <v>114</v>
      </c>
      <c r="H1" s="19" t="s">
        <v>87</v>
      </c>
      <c r="I1" s="19" t="s">
        <v>87</v>
      </c>
      <c r="J1" s="19" t="s">
        <v>87</v>
      </c>
      <c r="K1" s="19" t="s">
        <v>87</v>
      </c>
      <c r="L1" s="19" t="s">
        <v>87</v>
      </c>
      <c r="M1" s="19" t="s">
        <v>87</v>
      </c>
      <c r="N1" s="19" t="s">
        <v>87</v>
      </c>
      <c r="O1" s="20" t="s">
        <v>84</v>
      </c>
      <c r="P1" s="20" t="s">
        <v>85</v>
      </c>
      <c r="Q1" s="20" t="s">
        <v>86</v>
      </c>
      <c r="R1" s="20" t="s">
        <v>83</v>
      </c>
      <c r="S1" s="20" t="s">
        <v>88</v>
      </c>
      <c r="T1" s="20" t="s">
        <v>89</v>
      </c>
      <c r="U1" s="20" t="s">
        <v>90</v>
      </c>
      <c r="V1" s="20" t="s">
        <v>91</v>
      </c>
      <c r="W1" s="20" t="s">
        <v>92</v>
      </c>
      <c r="X1" s="20" t="s">
        <v>93</v>
      </c>
      <c r="Y1" s="20" t="s">
        <v>101</v>
      </c>
      <c r="Z1" s="20" t="s">
        <v>94</v>
      </c>
      <c r="AA1" s="20" t="s">
        <v>95</v>
      </c>
      <c r="AB1" s="20" t="s">
        <v>96</v>
      </c>
      <c r="AC1" s="21" t="s">
        <v>102</v>
      </c>
      <c r="AD1" s="20" t="s">
        <v>103</v>
      </c>
      <c r="AE1" s="20" t="s">
        <v>104</v>
      </c>
      <c r="AF1" s="20" t="s">
        <v>105</v>
      </c>
      <c r="AG1" s="28" t="s">
        <v>106</v>
      </c>
      <c r="AH1" s="28"/>
      <c r="AI1" s="28" t="s">
        <v>106</v>
      </c>
      <c r="AJ1" s="28"/>
      <c r="AK1" s="20" t="s">
        <v>107</v>
      </c>
      <c r="AL1" s="20" t="s">
        <v>108</v>
      </c>
      <c r="AM1" s="20" t="s">
        <v>109</v>
      </c>
      <c r="AN1" s="20" t="s">
        <v>110</v>
      </c>
      <c r="AO1" s="20" t="s">
        <v>111</v>
      </c>
    </row>
    <row r="2" spans="1:41" s="2" customFormat="1" ht="27.75" customHeight="1" x14ac:dyDescent="0.25">
      <c r="A2" s="29" t="s">
        <v>69</v>
      </c>
      <c r="B2" s="30" t="s">
        <v>4</v>
      </c>
      <c r="C2" s="30" t="s">
        <v>6</v>
      </c>
      <c r="D2" s="30" t="s">
        <v>7</v>
      </c>
      <c r="E2" s="30" t="s">
        <v>9</v>
      </c>
      <c r="F2" s="30" t="s">
        <v>10</v>
      </c>
      <c r="G2" s="30" t="s">
        <v>13</v>
      </c>
      <c r="H2" s="30" t="s">
        <v>16</v>
      </c>
      <c r="I2" s="30" t="s">
        <v>17</v>
      </c>
      <c r="J2" s="30" t="s">
        <v>18</v>
      </c>
      <c r="K2" s="30" t="s">
        <v>19</v>
      </c>
      <c r="L2" s="30" t="s">
        <v>20</v>
      </c>
      <c r="M2" s="30" t="s">
        <v>21</v>
      </c>
      <c r="N2" s="30" t="s">
        <v>22</v>
      </c>
      <c r="O2" s="30" t="s">
        <v>25</v>
      </c>
      <c r="P2" s="30" t="s">
        <v>70</v>
      </c>
      <c r="Q2" s="30" t="s">
        <v>26</v>
      </c>
      <c r="R2" s="30" t="s">
        <v>27</v>
      </c>
      <c r="S2" s="29" t="s">
        <v>28</v>
      </c>
      <c r="T2" s="29"/>
      <c r="U2" s="30" t="s">
        <v>31</v>
      </c>
      <c r="V2" s="33" t="s">
        <v>32</v>
      </c>
      <c r="W2" s="29" t="s">
        <v>33</v>
      </c>
      <c r="X2" s="29"/>
      <c r="Y2" s="36" t="s">
        <v>100</v>
      </c>
      <c r="Z2" s="36" t="s">
        <v>97</v>
      </c>
      <c r="AA2" s="38" t="s">
        <v>98</v>
      </c>
      <c r="AB2" s="31" t="s">
        <v>99</v>
      </c>
      <c r="AC2" s="30" t="s">
        <v>40</v>
      </c>
      <c r="AD2" s="30" t="s">
        <v>41</v>
      </c>
      <c r="AE2" s="30" t="s">
        <v>42</v>
      </c>
      <c r="AF2" s="30" t="s">
        <v>43</v>
      </c>
      <c r="AG2" s="29" t="s">
        <v>44</v>
      </c>
      <c r="AH2" s="29"/>
      <c r="AI2" s="29" t="s">
        <v>47</v>
      </c>
      <c r="AJ2" s="29"/>
      <c r="AK2" s="30" t="s">
        <v>55</v>
      </c>
      <c r="AL2" s="30" t="s">
        <v>63</v>
      </c>
      <c r="AM2" s="29" t="s">
        <v>64</v>
      </c>
      <c r="AN2" s="29"/>
      <c r="AO2" s="29"/>
    </row>
    <row r="3" spans="1:41" s="2" customFormat="1" ht="28.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" t="s">
        <v>29</v>
      </c>
      <c r="T3" s="3" t="s">
        <v>30</v>
      </c>
      <c r="U3" s="30"/>
      <c r="V3" s="34"/>
      <c r="W3" s="3" t="s">
        <v>34</v>
      </c>
      <c r="X3" s="3" t="s">
        <v>35</v>
      </c>
      <c r="Y3" s="37"/>
      <c r="Z3" s="37"/>
      <c r="AA3" s="39"/>
      <c r="AB3" s="32"/>
      <c r="AC3" s="30"/>
      <c r="AD3" s="30"/>
      <c r="AE3" s="30"/>
      <c r="AF3" s="30"/>
      <c r="AG3" s="3" t="s">
        <v>45</v>
      </c>
      <c r="AH3" s="3" t="s">
        <v>46</v>
      </c>
      <c r="AI3" s="3" t="s">
        <v>47</v>
      </c>
      <c r="AJ3" s="3" t="s">
        <v>48</v>
      </c>
      <c r="AK3" s="30"/>
      <c r="AL3" s="30"/>
      <c r="AM3" s="3" t="s">
        <v>65</v>
      </c>
      <c r="AN3" s="3" t="s">
        <v>66</v>
      </c>
      <c r="AO3" s="3" t="s">
        <v>67</v>
      </c>
    </row>
    <row r="4" spans="1:41" x14ac:dyDescent="0.25">
      <c r="A4" s="17" t="s">
        <v>115</v>
      </c>
      <c r="B4" s="17" t="s">
        <v>5</v>
      </c>
      <c r="C4" s="22">
        <v>42034</v>
      </c>
      <c r="D4" s="18">
        <v>1</v>
      </c>
      <c r="E4" s="22">
        <v>42034</v>
      </c>
      <c r="F4" s="17"/>
      <c r="G4" s="17" t="s">
        <v>81</v>
      </c>
      <c r="H4" s="18" t="s">
        <v>74</v>
      </c>
      <c r="I4" s="17" t="s">
        <v>75</v>
      </c>
      <c r="J4" s="17" t="s">
        <v>76</v>
      </c>
      <c r="K4" s="18">
        <v>307</v>
      </c>
      <c r="L4" s="17"/>
      <c r="M4" s="17"/>
      <c r="N4" s="17"/>
      <c r="O4" s="18">
        <v>2014</v>
      </c>
      <c r="P4" s="18">
        <v>2014</v>
      </c>
      <c r="Q4" s="17" t="s">
        <v>131</v>
      </c>
      <c r="R4" s="17" t="s">
        <v>71</v>
      </c>
      <c r="S4" s="18">
        <v>16</v>
      </c>
      <c r="T4" s="18">
        <v>16</v>
      </c>
      <c r="U4" s="18">
        <v>1</v>
      </c>
      <c r="V4" s="18">
        <v>2</v>
      </c>
      <c r="W4" s="18">
        <v>88</v>
      </c>
      <c r="X4" s="18">
        <v>2</v>
      </c>
      <c r="Y4" s="23">
        <f>SUM(Z4:AB4)</f>
        <v>6891</v>
      </c>
      <c r="Z4" s="23">
        <v>5031.3</v>
      </c>
      <c r="AA4" s="23">
        <v>278</v>
      </c>
      <c r="AB4" s="23">
        <v>1581.7</v>
      </c>
      <c r="AC4" s="18" t="s">
        <v>136</v>
      </c>
      <c r="AD4" s="17"/>
      <c r="AE4" s="17"/>
      <c r="AF4" s="18" t="s">
        <v>128</v>
      </c>
      <c r="AG4" s="18" t="s">
        <v>133</v>
      </c>
      <c r="AH4" s="18" t="s">
        <v>133</v>
      </c>
      <c r="AI4" s="18" t="s">
        <v>133</v>
      </c>
      <c r="AJ4" s="18" t="s">
        <v>133</v>
      </c>
      <c r="AK4" s="18" t="s">
        <v>56</v>
      </c>
      <c r="AL4" s="18" t="s">
        <v>134</v>
      </c>
      <c r="AM4" s="18" t="s">
        <v>132</v>
      </c>
      <c r="AN4" s="18" t="s">
        <v>132</v>
      </c>
      <c r="AO4" s="18" t="s">
        <v>134</v>
      </c>
    </row>
    <row r="5" spans="1:41" x14ac:dyDescent="0.25">
      <c r="A5" s="17" t="s">
        <v>116</v>
      </c>
      <c r="B5" s="17" t="s">
        <v>5</v>
      </c>
      <c r="C5" s="22">
        <v>42040</v>
      </c>
      <c r="D5" s="18">
        <v>1</v>
      </c>
      <c r="E5" s="22">
        <v>42040</v>
      </c>
      <c r="F5" s="17"/>
      <c r="G5" s="17" t="s">
        <v>81</v>
      </c>
      <c r="H5" s="18" t="s">
        <v>74</v>
      </c>
      <c r="I5" s="17" t="s">
        <v>75</v>
      </c>
      <c r="J5" s="17" t="s">
        <v>76</v>
      </c>
      <c r="K5" s="18">
        <v>309</v>
      </c>
      <c r="L5" s="17"/>
      <c r="M5" s="17"/>
      <c r="N5" s="17"/>
      <c r="O5" s="18">
        <v>2014</v>
      </c>
      <c r="P5" s="18">
        <v>2014</v>
      </c>
      <c r="Q5" s="17" t="s">
        <v>131</v>
      </c>
      <c r="R5" s="17" t="s">
        <v>71</v>
      </c>
      <c r="S5" s="18">
        <v>16</v>
      </c>
      <c r="T5" s="18">
        <v>16</v>
      </c>
      <c r="U5" s="18">
        <v>1</v>
      </c>
      <c r="V5" s="18">
        <v>2</v>
      </c>
      <c r="W5" s="18">
        <v>88</v>
      </c>
      <c r="X5" s="18">
        <v>4</v>
      </c>
      <c r="Y5" s="23">
        <f t="shared" ref="Y5:Y14" si="0">SUM(Z5:AB5)</f>
        <v>6879.5</v>
      </c>
      <c r="Z5" s="23">
        <v>5041</v>
      </c>
      <c r="AA5" s="23">
        <v>277</v>
      </c>
      <c r="AB5" s="23">
        <v>1561.5</v>
      </c>
      <c r="AC5" s="18" t="s">
        <v>136</v>
      </c>
      <c r="AD5" s="17"/>
      <c r="AE5" s="17"/>
      <c r="AF5" s="18" t="s">
        <v>128</v>
      </c>
      <c r="AG5" s="18" t="s">
        <v>133</v>
      </c>
      <c r="AH5" s="18" t="s">
        <v>133</v>
      </c>
      <c r="AI5" s="18" t="s">
        <v>133</v>
      </c>
      <c r="AJ5" s="18" t="s">
        <v>133</v>
      </c>
      <c r="AK5" s="18" t="s">
        <v>56</v>
      </c>
      <c r="AL5" s="18" t="s">
        <v>134</v>
      </c>
      <c r="AM5" s="18" t="s">
        <v>132</v>
      </c>
      <c r="AN5" s="18" t="s">
        <v>132</v>
      </c>
      <c r="AO5" s="18" t="s">
        <v>134</v>
      </c>
    </row>
    <row r="6" spans="1:41" x14ac:dyDescent="0.25">
      <c r="A6" s="17" t="s">
        <v>129</v>
      </c>
      <c r="B6" s="17" t="s">
        <v>5</v>
      </c>
      <c r="C6" s="22">
        <v>42044</v>
      </c>
      <c r="D6" s="18">
        <v>1</v>
      </c>
      <c r="E6" s="22">
        <v>42044</v>
      </c>
      <c r="F6" s="17"/>
      <c r="G6" s="17" t="s">
        <v>81</v>
      </c>
      <c r="H6" s="18" t="s">
        <v>74</v>
      </c>
      <c r="I6" s="17" t="s">
        <v>75</v>
      </c>
      <c r="J6" s="17" t="s">
        <v>76</v>
      </c>
      <c r="K6" s="18">
        <v>311</v>
      </c>
      <c r="L6" s="17"/>
      <c r="M6" s="17"/>
      <c r="N6" s="17"/>
      <c r="O6" s="18">
        <v>2014</v>
      </c>
      <c r="P6" s="18">
        <v>2014</v>
      </c>
      <c r="Q6" s="17" t="s">
        <v>131</v>
      </c>
      <c r="R6" s="17" t="s">
        <v>71</v>
      </c>
      <c r="S6" s="18">
        <v>16</v>
      </c>
      <c r="T6" s="18">
        <v>16</v>
      </c>
      <c r="U6" s="18">
        <v>1</v>
      </c>
      <c r="V6" s="18">
        <v>2</v>
      </c>
      <c r="W6" s="18">
        <v>87</v>
      </c>
      <c r="X6" s="18">
        <v>3</v>
      </c>
      <c r="Y6" s="23">
        <f t="shared" si="0"/>
        <v>6721.1</v>
      </c>
      <c r="Z6" s="23">
        <v>4975</v>
      </c>
      <c r="AA6" s="23">
        <v>256</v>
      </c>
      <c r="AB6" s="23">
        <v>1490.1</v>
      </c>
      <c r="AC6" s="18" t="s">
        <v>136</v>
      </c>
      <c r="AD6" s="17"/>
      <c r="AE6" s="17"/>
      <c r="AF6" s="18" t="s">
        <v>128</v>
      </c>
      <c r="AG6" s="18" t="s">
        <v>133</v>
      </c>
      <c r="AH6" s="18" t="s">
        <v>133</v>
      </c>
      <c r="AI6" s="18" t="s">
        <v>133</v>
      </c>
      <c r="AJ6" s="18" t="s">
        <v>133</v>
      </c>
      <c r="AK6" s="18" t="s">
        <v>56</v>
      </c>
      <c r="AL6" s="18" t="s">
        <v>134</v>
      </c>
      <c r="AM6" s="18" t="s">
        <v>132</v>
      </c>
      <c r="AN6" s="18" t="s">
        <v>132</v>
      </c>
      <c r="AO6" s="18" t="s">
        <v>134</v>
      </c>
    </row>
    <row r="7" spans="1:41" x14ac:dyDescent="0.25">
      <c r="A7" s="17" t="s">
        <v>117</v>
      </c>
      <c r="B7" s="17" t="s">
        <v>5</v>
      </c>
      <c r="C7" s="22">
        <v>42039</v>
      </c>
      <c r="D7" s="18">
        <v>1</v>
      </c>
      <c r="E7" s="22">
        <v>42039</v>
      </c>
      <c r="F7" s="17"/>
      <c r="G7" s="17" t="s">
        <v>81</v>
      </c>
      <c r="H7" s="18" t="s">
        <v>74</v>
      </c>
      <c r="I7" s="17" t="s">
        <v>75</v>
      </c>
      <c r="J7" s="17" t="s">
        <v>76</v>
      </c>
      <c r="K7" s="18">
        <v>313</v>
      </c>
      <c r="L7" s="17"/>
      <c r="M7" s="17"/>
      <c r="N7" s="17"/>
      <c r="O7" s="18">
        <v>2014</v>
      </c>
      <c r="P7" s="18">
        <v>2014</v>
      </c>
      <c r="Q7" s="17" t="s">
        <v>131</v>
      </c>
      <c r="R7" s="17" t="s">
        <v>71</v>
      </c>
      <c r="S7" s="18">
        <v>16</v>
      </c>
      <c r="T7" s="18">
        <v>16</v>
      </c>
      <c r="U7" s="18">
        <v>1</v>
      </c>
      <c r="V7" s="18">
        <v>2</v>
      </c>
      <c r="W7" s="18">
        <v>88</v>
      </c>
      <c r="X7" s="18">
        <v>3</v>
      </c>
      <c r="Y7" s="23">
        <f t="shared" si="0"/>
        <v>6902.1</v>
      </c>
      <c r="Z7" s="23">
        <v>5041</v>
      </c>
      <c r="AA7" s="23">
        <v>277</v>
      </c>
      <c r="AB7" s="23">
        <v>1584.1</v>
      </c>
      <c r="AC7" s="18" t="s">
        <v>136</v>
      </c>
      <c r="AD7" s="17"/>
      <c r="AE7" s="17"/>
      <c r="AF7" s="18" t="s">
        <v>128</v>
      </c>
      <c r="AG7" s="18" t="s">
        <v>133</v>
      </c>
      <c r="AH7" s="18" t="s">
        <v>133</v>
      </c>
      <c r="AI7" s="18" t="s">
        <v>133</v>
      </c>
      <c r="AJ7" s="18" t="s">
        <v>133</v>
      </c>
      <c r="AK7" s="18" t="s">
        <v>56</v>
      </c>
      <c r="AL7" s="18" t="s">
        <v>134</v>
      </c>
      <c r="AM7" s="18" t="s">
        <v>132</v>
      </c>
      <c r="AN7" s="18" t="s">
        <v>132</v>
      </c>
      <c r="AO7" s="18" t="s">
        <v>134</v>
      </c>
    </row>
    <row r="8" spans="1:41" x14ac:dyDescent="0.25">
      <c r="A8" s="17" t="s">
        <v>118</v>
      </c>
      <c r="B8" s="17" t="s">
        <v>5</v>
      </c>
      <c r="C8" s="22">
        <v>42038</v>
      </c>
      <c r="D8" s="18">
        <v>1</v>
      </c>
      <c r="E8" s="22">
        <v>42038</v>
      </c>
      <c r="F8" s="17"/>
      <c r="G8" s="17" t="s">
        <v>81</v>
      </c>
      <c r="H8" s="18" t="s">
        <v>74</v>
      </c>
      <c r="I8" s="17" t="s">
        <v>75</v>
      </c>
      <c r="J8" s="17" t="s">
        <v>76</v>
      </c>
      <c r="K8" s="18">
        <v>315</v>
      </c>
      <c r="L8" s="17"/>
      <c r="M8" s="17"/>
      <c r="N8" s="17"/>
      <c r="O8" s="18">
        <v>2014</v>
      </c>
      <c r="P8" s="18">
        <v>2014</v>
      </c>
      <c r="Q8" s="17" t="s">
        <v>131</v>
      </c>
      <c r="R8" s="17" t="s">
        <v>71</v>
      </c>
      <c r="S8" s="18">
        <v>16</v>
      </c>
      <c r="T8" s="18">
        <v>16</v>
      </c>
      <c r="U8" s="18">
        <v>1</v>
      </c>
      <c r="V8" s="18">
        <v>2</v>
      </c>
      <c r="W8" s="18">
        <v>88</v>
      </c>
      <c r="X8" s="18">
        <v>3</v>
      </c>
      <c r="Y8" s="23">
        <f t="shared" si="0"/>
        <v>6935</v>
      </c>
      <c r="Z8" s="23">
        <v>4992</v>
      </c>
      <c r="AA8" s="23">
        <v>296</v>
      </c>
      <c r="AB8" s="23">
        <v>1647</v>
      </c>
      <c r="AC8" s="18" t="s">
        <v>136</v>
      </c>
      <c r="AD8" s="17"/>
      <c r="AE8" s="17"/>
      <c r="AF8" s="18" t="s">
        <v>128</v>
      </c>
      <c r="AG8" s="18" t="s">
        <v>133</v>
      </c>
      <c r="AH8" s="18" t="s">
        <v>133</v>
      </c>
      <c r="AI8" s="18" t="s">
        <v>133</v>
      </c>
      <c r="AJ8" s="18" t="s">
        <v>133</v>
      </c>
      <c r="AK8" s="18" t="s">
        <v>56</v>
      </c>
      <c r="AL8" s="18" t="s">
        <v>134</v>
      </c>
      <c r="AM8" s="18" t="s">
        <v>132</v>
      </c>
      <c r="AN8" s="18" t="s">
        <v>132</v>
      </c>
      <c r="AO8" s="18" t="s">
        <v>134</v>
      </c>
    </row>
    <row r="9" spans="1:41" x14ac:dyDescent="0.25">
      <c r="A9" s="17" t="s">
        <v>119</v>
      </c>
      <c r="B9" s="17" t="s">
        <v>5</v>
      </c>
      <c r="C9" s="22">
        <v>41731</v>
      </c>
      <c r="D9" s="18">
        <v>1</v>
      </c>
      <c r="E9" s="22">
        <v>41731</v>
      </c>
      <c r="F9" s="17"/>
      <c r="G9" s="17" t="s">
        <v>81</v>
      </c>
      <c r="H9" s="18" t="s">
        <v>74</v>
      </c>
      <c r="I9" s="17" t="s">
        <v>75</v>
      </c>
      <c r="J9" s="17" t="s">
        <v>76</v>
      </c>
      <c r="K9" s="18">
        <v>317</v>
      </c>
      <c r="L9" s="17"/>
      <c r="M9" s="17"/>
      <c r="N9" s="17"/>
      <c r="O9" s="18">
        <v>2013</v>
      </c>
      <c r="P9" s="18">
        <v>2013</v>
      </c>
      <c r="Q9" s="17" t="s">
        <v>131</v>
      </c>
      <c r="R9" s="17" t="s">
        <v>71</v>
      </c>
      <c r="S9" s="18">
        <v>16</v>
      </c>
      <c r="T9" s="18">
        <v>16</v>
      </c>
      <c r="U9" s="18">
        <v>1</v>
      </c>
      <c r="V9" s="18">
        <v>2</v>
      </c>
      <c r="W9" s="18">
        <v>115</v>
      </c>
      <c r="X9" s="18">
        <v>5</v>
      </c>
      <c r="Y9" s="23">
        <f t="shared" si="0"/>
        <v>9719.7000000000007</v>
      </c>
      <c r="Z9" s="23">
        <v>7240.2</v>
      </c>
      <c r="AA9" s="23">
        <v>418.7</v>
      </c>
      <c r="AB9" s="23">
        <v>2060.8000000000002</v>
      </c>
      <c r="AC9" s="18" t="s">
        <v>136</v>
      </c>
      <c r="AD9" s="17"/>
      <c r="AE9" s="17"/>
      <c r="AF9" s="18" t="s">
        <v>128</v>
      </c>
      <c r="AG9" s="18" t="s">
        <v>133</v>
      </c>
      <c r="AH9" s="18" t="s">
        <v>133</v>
      </c>
      <c r="AI9" s="18" t="s">
        <v>133</v>
      </c>
      <c r="AJ9" s="18" t="s">
        <v>133</v>
      </c>
      <c r="AK9" s="18" t="s">
        <v>56</v>
      </c>
      <c r="AL9" s="18" t="s">
        <v>134</v>
      </c>
      <c r="AM9" s="18" t="s">
        <v>132</v>
      </c>
      <c r="AN9" s="18" t="s">
        <v>132</v>
      </c>
      <c r="AO9" s="18" t="s">
        <v>134</v>
      </c>
    </row>
    <row r="10" spans="1:41" x14ac:dyDescent="0.25">
      <c r="A10" s="17" t="s">
        <v>120</v>
      </c>
      <c r="B10" s="17" t="s">
        <v>5</v>
      </c>
      <c r="C10" s="22">
        <v>41731</v>
      </c>
      <c r="D10" s="18">
        <v>1</v>
      </c>
      <c r="E10" s="22">
        <v>41731</v>
      </c>
      <c r="F10" s="17"/>
      <c r="G10" s="17" t="s">
        <v>81</v>
      </c>
      <c r="H10" s="18" t="s">
        <v>74</v>
      </c>
      <c r="I10" s="17" t="s">
        <v>75</v>
      </c>
      <c r="J10" s="17" t="s">
        <v>76</v>
      </c>
      <c r="K10" s="18">
        <v>319</v>
      </c>
      <c r="L10" s="17"/>
      <c r="M10" s="17"/>
      <c r="N10" s="17"/>
      <c r="O10" s="18">
        <v>2013</v>
      </c>
      <c r="P10" s="18">
        <v>2013</v>
      </c>
      <c r="Q10" s="17" t="s">
        <v>131</v>
      </c>
      <c r="R10" s="17" t="s">
        <v>71</v>
      </c>
      <c r="S10" s="18">
        <v>16</v>
      </c>
      <c r="T10" s="18">
        <v>16</v>
      </c>
      <c r="U10" s="18">
        <v>1</v>
      </c>
      <c r="V10" s="18">
        <v>2</v>
      </c>
      <c r="W10" s="18">
        <v>130</v>
      </c>
      <c r="X10" s="18">
        <v>4</v>
      </c>
      <c r="Y10" s="23">
        <f t="shared" si="0"/>
        <v>9664.9</v>
      </c>
      <c r="Z10" s="23">
        <v>7169.7</v>
      </c>
      <c r="AA10" s="23">
        <v>664.5</v>
      </c>
      <c r="AB10" s="23">
        <v>1830.7</v>
      </c>
      <c r="AC10" s="18" t="s">
        <v>136</v>
      </c>
      <c r="AD10" s="23">
        <v>25400</v>
      </c>
      <c r="AE10" s="23">
        <v>8500</v>
      </c>
      <c r="AF10" s="18" t="s">
        <v>128</v>
      </c>
      <c r="AG10" s="18" t="s">
        <v>133</v>
      </c>
      <c r="AH10" s="18" t="s">
        <v>133</v>
      </c>
      <c r="AI10" s="18" t="s">
        <v>133</v>
      </c>
      <c r="AJ10" s="18" t="s">
        <v>133</v>
      </c>
      <c r="AK10" s="18" t="s">
        <v>56</v>
      </c>
      <c r="AL10" s="18" t="s">
        <v>134</v>
      </c>
      <c r="AM10" s="18" t="s">
        <v>132</v>
      </c>
      <c r="AN10" s="18" t="s">
        <v>132</v>
      </c>
      <c r="AO10" s="18" t="s">
        <v>134</v>
      </c>
    </row>
    <row r="11" spans="1:41" x14ac:dyDescent="0.25">
      <c r="A11" s="17" t="s">
        <v>121</v>
      </c>
      <c r="B11" s="17" t="s">
        <v>5</v>
      </c>
      <c r="C11" s="22">
        <v>41731</v>
      </c>
      <c r="D11" s="18">
        <v>1</v>
      </c>
      <c r="E11" s="22">
        <v>41731</v>
      </c>
      <c r="F11" s="17"/>
      <c r="G11" s="17" t="s">
        <v>81</v>
      </c>
      <c r="H11" s="18" t="s">
        <v>74</v>
      </c>
      <c r="I11" s="17" t="s">
        <v>75</v>
      </c>
      <c r="J11" s="17" t="s">
        <v>76</v>
      </c>
      <c r="K11" s="18">
        <v>321</v>
      </c>
      <c r="L11" s="17"/>
      <c r="M11" s="17"/>
      <c r="N11" s="17"/>
      <c r="O11" s="18">
        <v>2013</v>
      </c>
      <c r="P11" s="18">
        <v>2013</v>
      </c>
      <c r="Q11" s="17" t="s">
        <v>131</v>
      </c>
      <c r="R11" s="17" t="s">
        <v>71</v>
      </c>
      <c r="S11" s="18">
        <v>16</v>
      </c>
      <c r="T11" s="18">
        <v>16</v>
      </c>
      <c r="U11" s="18">
        <v>1</v>
      </c>
      <c r="V11" s="18">
        <v>2</v>
      </c>
      <c r="W11" s="18">
        <v>130</v>
      </c>
      <c r="X11" s="18">
        <v>9</v>
      </c>
      <c r="Y11" s="23">
        <f t="shared" si="0"/>
        <v>9797.6</v>
      </c>
      <c r="Z11" s="23">
        <v>7315.1</v>
      </c>
      <c r="AA11" s="23">
        <v>769.4</v>
      </c>
      <c r="AB11" s="23">
        <v>1713.1</v>
      </c>
      <c r="AC11" s="18" t="s">
        <v>136</v>
      </c>
      <c r="AD11" s="17"/>
      <c r="AE11" s="17"/>
      <c r="AF11" s="18" t="s">
        <v>128</v>
      </c>
      <c r="AG11" s="18" t="s">
        <v>133</v>
      </c>
      <c r="AH11" s="18" t="s">
        <v>133</v>
      </c>
      <c r="AI11" s="18" t="s">
        <v>133</v>
      </c>
      <c r="AJ11" s="18" t="s">
        <v>133</v>
      </c>
      <c r="AK11" s="18" t="s">
        <v>56</v>
      </c>
      <c r="AL11" s="18" t="s">
        <v>134</v>
      </c>
      <c r="AM11" s="18" t="s">
        <v>132</v>
      </c>
      <c r="AN11" s="18" t="s">
        <v>132</v>
      </c>
      <c r="AO11" s="18" t="s">
        <v>134</v>
      </c>
    </row>
    <row r="12" spans="1:41" x14ac:dyDescent="0.25">
      <c r="A12" s="17" t="s">
        <v>122</v>
      </c>
      <c r="B12" s="17" t="s">
        <v>5</v>
      </c>
      <c r="C12" s="22">
        <v>41689</v>
      </c>
      <c r="D12" s="18">
        <v>1</v>
      </c>
      <c r="E12" s="22">
        <v>41689</v>
      </c>
      <c r="F12" s="17"/>
      <c r="G12" s="17" t="s">
        <v>81</v>
      </c>
      <c r="H12" s="18" t="s">
        <v>74</v>
      </c>
      <c r="I12" s="17" t="s">
        <v>75</v>
      </c>
      <c r="J12" s="17" t="s">
        <v>77</v>
      </c>
      <c r="K12" s="18">
        <v>14</v>
      </c>
      <c r="L12" s="17"/>
      <c r="M12" s="17"/>
      <c r="N12" s="17"/>
      <c r="O12" s="18">
        <v>2013</v>
      </c>
      <c r="P12" s="18">
        <v>2013</v>
      </c>
      <c r="Q12" s="17" t="s">
        <v>131</v>
      </c>
      <c r="R12" s="17" t="s">
        <v>71</v>
      </c>
      <c r="S12" s="18">
        <v>9</v>
      </c>
      <c r="T12" s="18">
        <v>9</v>
      </c>
      <c r="U12" s="18">
        <v>1</v>
      </c>
      <c r="V12" s="18">
        <v>1</v>
      </c>
      <c r="W12" s="18">
        <v>40</v>
      </c>
      <c r="X12" s="18">
        <v>8</v>
      </c>
      <c r="Y12" s="23">
        <f t="shared" si="0"/>
        <v>3583.2000000000003</v>
      </c>
      <c r="Z12" s="23">
        <v>2446.8000000000002</v>
      </c>
      <c r="AA12" s="23">
        <v>577.5</v>
      </c>
      <c r="AB12" s="23">
        <v>558.9</v>
      </c>
      <c r="AC12" s="18" t="s">
        <v>135</v>
      </c>
      <c r="AD12" s="17"/>
      <c r="AE12" s="17"/>
      <c r="AF12" s="18" t="s">
        <v>128</v>
      </c>
      <c r="AG12" s="18" t="s">
        <v>133</v>
      </c>
      <c r="AH12" s="18" t="s">
        <v>133</v>
      </c>
      <c r="AI12" s="18" t="s">
        <v>133</v>
      </c>
      <c r="AJ12" s="18" t="s">
        <v>133</v>
      </c>
      <c r="AK12" s="18" t="s">
        <v>56</v>
      </c>
      <c r="AL12" s="18" t="s">
        <v>134</v>
      </c>
      <c r="AM12" s="18" t="s">
        <v>132</v>
      </c>
      <c r="AN12" s="18" t="s">
        <v>134</v>
      </c>
      <c r="AO12" s="18" t="s">
        <v>134</v>
      </c>
    </row>
    <row r="13" spans="1:41" x14ac:dyDescent="0.25">
      <c r="A13" s="17" t="s">
        <v>123</v>
      </c>
      <c r="B13" s="17" t="s">
        <v>5</v>
      </c>
      <c r="C13" s="22">
        <v>42163</v>
      </c>
      <c r="D13" s="18" t="s">
        <v>130</v>
      </c>
      <c r="E13" s="22">
        <v>42163</v>
      </c>
      <c r="F13" s="17"/>
      <c r="G13" s="17" t="s">
        <v>81</v>
      </c>
      <c r="H13" s="18" t="s">
        <v>74</v>
      </c>
      <c r="I13" s="17" t="s">
        <v>75</v>
      </c>
      <c r="J13" s="17" t="s">
        <v>125</v>
      </c>
      <c r="K13" s="18" t="s">
        <v>126</v>
      </c>
      <c r="L13" s="17"/>
      <c r="M13" s="17"/>
      <c r="N13" s="17"/>
      <c r="O13" s="18">
        <v>2012</v>
      </c>
      <c r="P13" s="18">
        <v>2012</v>
      </c>
      <c r="Q13" s="17" t="s">
        <v>131</v>
      </c>
      <c r="R13" s="17" t="s">
        <v>71</v>
      </c>
      <c r="S13" s="18">
        <v>4</v>
      </c>
      <c r="T13" s="18">
        <v>4</v>
      </c>
      <c r="U13" s="18">
        <v>2</v>
      </c>
      <c r="V13" s="18">
        <v>0</v>
      </c>
      <c r="W13" s="18">
        <v>52</v>
      </c>
      <c r="X13" s="18">
        <v>0</v>
      </c>
      <c r="Y13" s="23">
        <f t="shared" si="0"/>
        <v>3278.1</v>
      </c>
      <c r="Z13" s="23">
        <v>2331.1999999999998</v>
      </c>
      <c r="AA13" s="23">
        <v>652</v>
      </c>
      <c r="AB13" s="23">
        <v>294.89999999999998</v>
      </c>
      <c r="AC13" s="17"/>
      <c r="AD13" s="17"/>
      <c r="AE13" s="17"/>
      <c r="AF13" s="18" t="s">
        <v>128</v>
      </c>
      <c r="AG13" s="18" t="s">
        <v>133</v>
      </c>
      <c r="AH13" s="18" t="s">
        <v>133</v>
      </c>
      <c r="AI13" s="18" t="s">
        <v>133</v>
      </c>
      <c r="AJ13" s="18" t="s">
        <v>133</v>
      </c>
      <c r="AK13" s="18" t="s">
        <v>56</v>
      </c>
      <c r="AL13" s="18" t="s">
        <v>134</v>
      </c>
      <c r="AM13" s="18" t="s">
        <v>132</v>
      </c>
      <c r="AN13" s="18" t="s">
        <v>134</v>
      </c>
      <c r="AO13" s="18" t="s">
        <v>134</v>
      </c>
    </row>
    <row r="14" spans="1:41" x14ac:dyDescent="0.25">
      <c r="A14" s="17" t="s">
        <v>124</v>
      </c>
      <c r="B14" s="17" t="s">
        <v>5</v>
      </c>
      <c r="C14" s="22">
        <v>42163</v>
      </c>
      <c r="D14" s="18" t="s">
        <v>130</v>
      </c>
      <c r="E14" s="22">
        <v>42163</v>
      </c>
      <c r="F14" s="17"/>
      <c r="G14" s="17" t="s">
        <v>81</v>
      </c>
      <c r="H14" s="18" t="s">
        <v>74</v>
      </c>
      <c r="I14" s="17" t="s">
        <v>75</v>
      </c>
      <c r="J14" s="17" t="s">
        <v>125</v>
      </c>
      <c r="K14" s="18" t="s">
        <v>127</v>
      </c>
      <c r="L14" s="17"/>
      <c r="M14" s="17"/>
      <c r="N14" s="17"/>
      <c r="O14" s="18">
        <v>2012</v>
      </c>
      <c r="P14" s="18">
        <v>2012</v>
      </c>
      <c r="Q14" s="17" t="s">
        <v>131</v>
      </c>
      <c r="R14" s="17" t="s">
        <v>71</v>
      </c>
      <c r="S14" s="18">
        <v>4</v>
      </c>
      <c r="T14" s="18">
        <v>4</v>
      </c>
      <c r="U14" s="18">
        <v>2</v>
      </c>
      <c r="V14" s="18">
        <v>0</v>
      </c>
      <c r="W14" s="18">
        <v>56</v>
      </c>
      <c r="X14" s="18">
        <v>0</v>
      </c>
      <c r="Y14" s="23">
        <f t="shared" si="0"/>
        <v>3337.3</v>
      </c>
      <c r="Z14" s="23">
        <v>2435.4</v>
      </c>
      <c r="AA14" s="23">
        <v>652</v>
      </c>
      <c r="AB14" s="23">
        <v>249.9</v>
      </c>
      <c r="AC14" s="17"/>
      <c r="AD14" s="17"/>
      <c r="AE14" s="17"/>
      <c r="AF14" s="18" t="s">
        <v>128</v>
      </c>
      <c r="AG14" s="18" t="s">
        <v>133</v>
      </c>
      <c r="AH14" s="18" t="s">
        <v>133</v>
      </c>
      <c r="AI14" s="18" t="s">
        <v>133</v>
      </c>
      <c r="AJ14" s="18" t="s">
        <v>133</v>
      </c>
      <c r="AK14" s="18" t="s">
        <v>56</v>
      </c>
      <c r="AL14" s="18" t="s">
        <v>134</v>
      </c>
      <c r="AM14" s="18" t="s">
        <v>132</v>
      </c>
      <c r="AN14" s="18" t="s">
        <v>134</v>
      </c>
      <c r="AO14" s="18" t="s">
        <v>134</v>
      </c>
    </row>
  </sheetData>
  <mergeCells count="39">
    <mergeCell ref="C1:D1"/>
    <mergeCell ref="E1:F1"/>
    <mergeCell ref="Z2:Z3"/>
    <mergeCell ref="AA2:AA3"/>
    <mergeCell ref="Y2:Y3"/>
    <mergeCell ref="K2:K3"/>
    <mergeCell ref="F2:F3"/>
    <mergeCell ref="G2:G3"/>
    <mergeCell ref="H2:H3"/>
    <mergeCell ref="I2:I3"/>
    <mergeCell ref="J2:J3"/>
    <mergeCell ref="L2:L3"/>
    <mergeCell ref="R2:R3"/>
    <mergeCell ref="S2:T2"/>
    <mergeCell ref="W2:X2"/>
    <mergeCell ref="M2:M3"/>
    <mergeCell ref="N2:N3"/>
    <mergeCell ref="O2:O3"/>
    <mergeCell ref="P2:P3"/>
    <mergeCell ref="Q2:Q3"/>
    <mergeCell ref="A2:A3"/>
    <mergeCell ref="B2:B3"/>
    <mergeCell ref="C2:C3"/>
    <mergeCell ref="D2:D3"/>
    <mergeCell ref="E2:E3"/>
    <mergeCell ref="AG1:AH1"/>
    <mergeCell ref="AI1:AJ1"/>
    <mergeCell ref="AM2:AO2"/>
    <mergeCell ref="U2:U3"/>
    <mergeCell ref="AC2:AC3"/>
    <mergeCell ref="AD2:AD3"/>
    <mergeCell ref="AE2:AE3"/>
    <mergeCell ref="AF2:AF3"/>
    <mergeCell ref="AK2:AK3"/>
    <mergeCell ref="AL2:AL3"/>
    <mergeCell ref="AG2:AH2"/>
    <mergeCell ref="AI2:AJ2"/>
    <mergeCell ref="AB2:AB3"/>
    <mergeCell ref="V2:V3"/>
  </mergeCells>
  <dataValidations count="3">
    <dataValidation type="list" allowBlank="1" showInputMessage="1" showErrorMessage="1" sqref="R4:R14">
      <formula1>дом</formula1>
    </dataValidation>
    <dataValidation type="list" allowBlank="1" showInputMessage="1" showErrorMessage="1" sqref="AK4:AK14">
      <formula1>класс</formula1>
    </dataValidation>
    <dataValidation type="list" allowBlank="1" showInputMessage="1" showErrorMessage="1" sqref="G4:G14">
      <formula1>капремонт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" sqref="D1:D4"/>
    </sheetView>
  </sheetViews>
  <sheetFormatPr defaultRowHeight="15" x14ac:dyDescent="0.25"/>
  <cols>
    <col min="1" max="1" width="32.5703125" bestFit="1" customWidth="1"/>
    <col min="2" max="2" width="14.42578125" customWidth="1"/>
    <col min="3" max="3" width="36.42578125" bestFit="1" customWidth="1"/>
  </cols>
  <sheetData>
    <row r="1" spans="1:4" x14ac:dyDescent="0.25">
      <c r="A1" t="s">
        <v>54</v>
      </c>
      <c r="B1" t="s">
        <v>56</v>
      </c>
      <c r="C1" t="s">
        <v>71</v>
      </c>
      <c r="D1" t="s">
        <v>79</v>
      </c>
    </row>
    <row r="2" spans="1:4" x14ac:dyDescent="0.25">
      <c r="A2" t="s">
        <v>53</v>
      </c>
      <c r="B2" t="s">
        <v>57</v>
      </c>
      <c r="C2" t="s">
        <v>72</v>
      </c>
      <c r="D2" t="s">
        <v>80</v>
      </c>
    </row>
    <row r="3" spans="1:4" x14ac:dyDescent="0.25">
      <c r="A3" t="s">
        <v>49</v>
      </c>
      <c r="B3" t="s">
        <v>58</v>
      </c>
      <c r="C3" t="s">
        <v>73</v>
      </c>
      <c r="D3" t="s">
        <v>81</v>
      </c>
    </row>
    <row r="4" spans="1:4" x14ac:dyDescent="0.25">
      <c r="A4" t="s">
        <v>50</v>
      </c>
      <c r="B4" t="s">
        <v>59</v>
      </c>
      <c r="D4" t="s">
        <v>82</v>
      </c>
    </row>
    <row r="5" spans="1:4" x14ac:dyDescent="0.25">
      <c r="A5" t="s">
        <v>51</v>
      </c>
      <c r="B5" t="s">
        <v>60</v>
      </c>
    </row>
    <row r="6" spans="1:4" x14ac:dyDescent="0.25">
      <c r="A6" t="s">
        <v>52</v>
      </c>
      <c r="B6" t="s">
        <v>61</v>
      </c>
    </row>
    <row r="7" spans="1:4" x14ac:dyDescent="0.25">
      <c r="B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Форма 2.1.</vt:lpstr>
      <vt:lpstr>БД для заполнения ПТО</vt:lpstr>
      <vt:lpstr>Лист2</vt:lpstr>
      <vt:lpstr>авар</vt:lpstr>
      <vt:lpstr>впр</vt:lpstr>
      <vt:lpstr>дом</vt:lpstr>
      <vt:lpstr>дома</vt:lpstr>
      <vt:lpstr>капремонт</vt:lpstr>
      <vt:lpstr>класс</vt:lpstr>
      <vt:lpstr>'Форма 2.1.'!Область_печати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2016-02-25T00:55:32Z</dcterms:modified>
</cp:coreProperties>
</file>