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Б,320-2 (2)" sheetId="5" r:id="rId1"/>
  </sheets>
  <calcPr calcId="144525"/>
</workbook>
</file>

<file path=xl/calcChain.xml><?xml version="1.0" encoding="utf-8"?>
<calcChain xmlns="http://schemas.openxmlformats.org/spreadsheetml/2006/main">
  <c r="K22" i="5" l="1"/>
  <c r="K18" i="5"/>
  <c r="K14" i="5"/>
  <c r="K10" i="5"/>
  <c r="M18" i="5" l="1"/>
  <c r="M16" i="5"/>
  <c r="M22" i="5" l="1"/>
  <c r="M19" i="5"/>
  <c r="M17" i="5"/>
  <c r="M13" i="5"/>
  <c r="M11" i="5"/>
  <c r="Q21" i="5"/>
  <c r="N19" i="5"/>
  <c r="Q18" i="5"/>
  <c r="Q14" i="5"/>
  <c r="N12" i="5"/>
  <c r="Q11" i="5"/>
  <c r="O11" i="5"/>
  <c r="N11" i="5"/>
  <c r="O6" i="5"/>
  <c r="N7" i="5" l="1"/>
  <c r="N6" i="5" s="1"/>
  <c r="Q6" i="5"/>
</calcChain>
</file>

<file path=xl/sharedStrings.xml><?xml version="1.0" encoding="utf-8"?>
<sst xmlns="http://schemas.openxmlformats.org/spreadsheetml/2006/main" count="46" uniqueCount="45">
  <si>
    <t>О Т Ч Ё Т    по затратам за 2014 год  по ул.Байкальской,320/2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</si>
  <si>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</si>
  <si>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</si>
  <si>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</si>
  <si>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</si>
  <si>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</si>
  <si>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43 123 руб. 30 коп.</t>
  </si>
  <si>
    <t>Задолжность  собственников на 31.12.13г. -  (-) 8 287 руб. 12 коп.</t>
  </si>
  <si>
    <t>Провайдеры  2014г.      - (+)  17 400 руб. 00 коп.</t>
  </si>
  <si>
    <t>За 2014г по статье текущий ремонт, затраты:</t>
  </si>
  <si>
    <t xml:space="preserve">Материалы + работа         -                  30 806 руб. 40 коп.                        </t>
  </si>
  <si>
    <t>Вывоз снега               -          24 909 руб. 41 коп.</t>
  </si>
  <si>
    <t>Аварийное обслуживание - 15 480руб. 16 коп.</t>
  </si>
  <si>
    <t>Итого потрачено  за 2014г. -  71 195 руб.97 коп.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</si>
  <si>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</si>
  <si>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</si>
  <si>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</si>
  <si>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</si>
  <si>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</si>
  <si>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</si>
  <si>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</si>
  <si>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</si>
  <si>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</si>
  <si>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</si>
  <si>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</si>
  <si>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</si>
  <si>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 xml:space="preserve"> * Материалы - отчет предоставлен  Совету Дома</t>
  </si>
  <si>
    <t>43 123  руб. 30 коп.</t>
  </si>
  <si>
    <t>81 086 руб. 54 коп.</t>
  </si>
  <si>
    <t>76 663 руб. 64 коп.</t>
  </si>
  <si>
    <t>57 866 руб. 31 коп.</t>
  </si>
  <si>
    <t>222 250 руб. 85 коп.</t>
  </si>
  <si>
    <t>7 740 руб. 08 коп.</t>
  </si>
  <si>
    <t>Sж.п. - 2 707,76 кв.м., S оф.п. - 363,70 кв.м., S общ. - 3071,46 кв.м.,    тариф  - 18,27 руб. с кв. м  в мес.</t>
  </si>
  <si>
    <t>74 820 руб.77 коп.</t>
  </si>
  <si>
    <t>464 773 руб. 33 коп.</t>
  </si>
  <si>
    <t>630 263руб. 59 коп.</t>
  </si>
  <si>
    <t>673 386 руб. 89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</si>
  <si>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18 174 руб. 33 коп.    </t>
    </r>
    <r>
      <rPr>
        <sz val="10"/>
        <rFont val="Arial Cyr"/>
        <charset val="204"/>
      </rPr>
      <t xml:space="preserve">        Оплачено собственниками за 2014г.-  </t>
    </r>
    <r>
      <rPr>
        <b/>
        <sz val="10"/>
        <rFont val="Arial Cyr"/>
        <charset val="204"/>
      </rPr>
      <t xml:space="preserve">63 772 руб. 47 коп. </t>
    </r>
    <r>
      <rPr>
        <sz val="10"/>
        <rFont val="Arial Cyr"/>
        <charset val="204"/>
      </rPr>
      <t xml:space="preserve">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35 488 руб. 40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</si>
  <si>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16 038 руб. 39 коп.   </t>
    </r>
    <r>
      <rPr>
        <sz val="10"/>
        <rFont val="Arial Cyr"/>
        <charset val="204"/>
      </rPr>
      <t xml:space="preserve">      Оплачено собственниками за 2014г.-     </t>
    </r>
    <r>
      <rPr>
        <b/>
        <sz val="10"/>
        <rFont val="Arial Cyr"/>
        <charset val="204"/>
      </rPr>
      <t xml:space="preserve">60 294 руб. 01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32 408 руб. 02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</si>
  <si>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156 760 руб. 86 коп.    </t>
    </r>
    <r>
      <rPr>
        <sz val="10"/>
        <rFont val="Arial Cyr"/>
        <charset val="204"/>
      </rPr>
      <t xml:space="preserve">         Оплачено собственниками за 2014г.                 -   </t>
    </r>
    <r>
      <rPr>
        <b/>
        <sz val="10"/>
        <rFont val="Arial Cyr"/>
        <charset val="204"/>
      </rPr>
      <t xml:space="preserve">379 010 руб. 73 </t>
    </r>
    <r>
      <rPr>
        <sz val="10"/>
        <rFont val="Arial Cyr"/>
        <charset val="204"/>
      </rPr>
      <t xml:space="preserve">коп.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 xml:space="preserve">242 523 руб. 46 коп. </t>
    </r>
  </si>
  <si>
    <r>
      <t xml:space="preserve">Задолженность собственников по статье  т/энергия   на 31.12.14 г. составляет   -   </t>
    </r>
    <r>
      <rPr>
        <b/>
        <sz val="11"/>
        <color theme="1"/>
        <rFont val="Calibri"/>
        <family val="2"/>
        <charset val="204"/>
        <scheme val="minor"/>
      </rPr>
      <t>107 196 руб. 16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</si>
  <si>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1 656 руб. 65 коп.</t>
    </r>
    <r>
      <rPr>
        <sz val="10"/>
        <rFont val="Arial Cyr"/>
        <charset val="204"/>
      </rPr>
      <t xml:space="preserve">                 Оплачено собственниками за 2014г.-    </t>
    </r>
    <r>
      <rPr>
        <b/>
        <sz val="10"/>
        <rFont val="Arial Cyr"/>
        <charset val="204"/>
      </rPr>
      <t xml:space="preserve">6 087 руб. 68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Задолженность собственников на 31.12.14       -</t>
    </r>
    <r>
      <rPr>
        <b/>
        <sz val="10"/>
        <rFont val="Arial Cyr"/>
        <charset val="204"/>
      </rPr>
      <t xml:space="preserve"> 3 309 руб. 05 коп. </t>
    </r>
  </si>
  <si>
    <t>Задолжность собственников на 31.12.2014г. - (-) 18 959 руб. 79 коп.</t>
  </si>
  <si>
    <t xml:space="preserve">Содержание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</si>
</sst>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2" borderId="0" xfId="1" applyFill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5" fillId="2" borderId="0" xfId="1" applyFont="1" applyFill="1"/>
    <xf numFmtId="2" fontId="1" fillId="0" borderId="0" xfId="1" applyNumberFormat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0" fontId="1" fillId="2" borderId="0" xfId="1" applyNumberFormat="1" applyFill="1" applyBorder="1" applyAlignment="1">
      <alignment horizontal="left" vertical="center" wrapText="1"/>
    </xf>
    <xf numFmtId="2" fontId="1" fillId="2" borderId="0" xfId="1" applyNumberForma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vertic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1" xfId="1" applyNumberFormat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0" borderId="0" xfId="1" applyAlignment="1">
      <alignment horizontal="left" vertical="center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7" xfId="1" applyFill="1" applyBorder="1" applyAlignment="1">
      <alignment horizontal="center" vertical="top" wrapText="1"/>
    </xf>
    <xf numFmtId="0" fontId="1" fillId="2" borderId="1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8" xfId="1" applyFont="1" applyFill="1" applyBorder="1" applyAlignment="1">
      <alignment vertical="center" wrapText="1"/>
    </xf>
    <xf numFmtId="0" fontId="1" fillId="2" borderId="9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4" workbookViewId="0">
      <selection activeCell="S16" sqref="S16:S17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12"/>
      <c r="L2" s="1"/>
    </row>
    <row r="3" spans="1:17" ht="1.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12"/>
      <c r="L3" s="1"/>
    </row>
    <row r="4" spans="1:17" ht="15.75" customHeight="1" x14ac:dyDescent="0.2">
      <c r="A4" s="76" t="s">
        <v>33</v>
      </c>
      <c r="B4" s="77"/>
      <c r="C4" s="77"/>
      <c r="D4" s="77"/>
      <c r="E4" s="77"/>
      <c r="F4" s="77"/>
      <c r="G4" s="77"/>
      <c r="H4" s="77"/>
      <c r="I4" s="77"/>
      <c r="J4" s="77"/>
      <c r="K4" s="15"/>
      <c r="L4" s="1"/>
    </row>
    <row r="5" spans="1:17" ht="3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7" ht="15" customHeight="1" x14ac:dyDescent="0.4">
      <c r="A6" s="78" t="s">
        <v>14</v>
      </c>
      <c r="B6" s="79"/>
      <c r="C6" s="79"/>
      <c r="D6" s="79"/>
      <c r="E6" s="79"/>
      <c r="F6" s="80" t="s">
        <v>37</v>
      </c>
      <c r="G6" s="80"/>
      <c r="H6" s="80"/>
      <c r="I6" s="80"/>
      <c r="J6" s="81"/>
      <c r="K6" s="16"/>
      <c r="L6" s="7" t="s">
        <v>15</v>
      </c>
      <c r="N6" s="2" t="e">
        <f>N7+#REF!</f>
        <v>#REF!</v>
      </c>
      <c r="O6" s="2">
        <f>2.18+2.08+10.92+0.24+0.42+1.17</f>
        <v>17.009999999999998</v>
      </c>
      <c r="Q6" s="8" t="e">
        <f>Q11+Q14+Q18+Q21+#REF!+#REF!</f>
        <v>#REF!</v>
      </c>
    </row>
    <row r="7" spans="1:17" ht="14.25" customHeight="1" x14ac:dyDescent="0.2">
      <c r="A7" s="82" t="s">
        <v>16</v>
      </c>
      <c r="B7" s="82"/>
      <c r="C7" s="82"/>
      <c r="D7" s="82"/>
      <c r="E7" s="82"/>
      <c r="F7" s="52" t="s">
        <v>36</v>
      </c>
      <c r="G7" s="52"/>
      <c r="H7" s="52"/>
      <c r="I7" s="52"/>
      <c r="J7" s="52"/>
      <c r="K7" s="16"/>
      <c r="L7" s="1"/>
      <c r="N7" s="8" t="e">
        <f>Q11+Q14+Q18+Q21+#REF!</f>
        <v>#REF!</v>
      </c>
    </row>
    <row r="8" spans="1:17" ht="15.75" customHeight="1" x14ac:dyDescent="0.2">
      <c r="A8" s="62" t="s">
        <v>17</v>
      </c>
      <c r="B8" s="82"/>
      <c r="C8" s="82"/>
      <c r="D8" s="82"/>
      <c r="E8" s="82"/>
      <c r="F8" s="52" t="s">
        <v>27</v>
      </c>
      <c r="G8" s="52"/>
      <c r="H8" s="52"/>
      <c r="I8" s="52"/>
      <c r="J8" s="52"/>
      <c r="K8" s="16"/>
      <c r="L8" s="1"/>
      <c r="N8" s="8"/>
    </row>
    <row r="9" spans="1:17" ht="22.5" customHeight="1" x14ac:dyDescent="0.2">
      <c r="A9" s="24" t="s">
        <v>18</v>
      </c>
      <c r="B9" s="24"/>
      <c r="C9" s="24"/>
      <c r="D9" s="5" t="s">
        <v>2</v>
      </c>
      <c r="E9" s="3" t="s">
        <v>19</v>
      </c>
      <c r="F9" s="83"/>
      <c r="G9" s="83"/>
      <c r="H9" s="83"/>
      <c r="I9" s="83"/>
      <c r="J9" s="83"/>
      <c r="K9" s="17"/>
      <c r="L9" s="1"/>
      <c r="M9" s="39"/>
      <c r="N9" s="39"/>
      <c r="O9" s="39"/>
      <c r="P9" s="39"/>
      <c r="Q9" s="39"/>
    </row>
    <row r="10" spans="1:17" ht="12" customHeight="1" x14ac:dyDescent="0.2">
      <c r="A10" s="26" t="s">
        <v>20</v>
      </c>
      <c r="B10" s="26"/>
      <c r="C10" s="26"/>
      <c r="D10" s="26">
        <v>2.2000000000000002</v>
      </c>
      <c r="E10" s="52" t="s">
        <v>28</v>
      </c>
      <c r="F10" s="62" t="s">
        <v>38</v>
      </c>
      <c r="G10" s="62"/>
      <c r="H10" s="62"/>
      <c r="I10" s="62"/>
      <c r="J10" s="62"/>
      <c r="K10" s="22">
        <f>M11+18174.33-63772.47</f>
        <v>35488.40400000001</v>
      </c>
      <c r="L10" s="1"/>
    </row>
    <row r="11" spans="1:17" ht="17.25" customHeight="1" x14ac:dyDescent="0.2">
      <c r="A11" s="26"/>
      <c r="B11" s="26"/>
      <c r="C11" s="26"/>
      <c r="D11" s="26"/>
      <c r="E11" s="52"/>
      <c r="F11" s="62"/>
      <c r="G11" s="62"/>
      <c r="H11" s="62"/>
      <c r="I11" s="62"/>
      <c r="J11" s="62"/>
      <c r="K11" s="13"/>
      <c r="L11" s="1"/>
      <c r="M11" s="8">
        <f>2.2*3071.46*12</f>
        <v>81086.544000000009</v>
      </c>
      <c r="N11" s="9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26"/>
      <c r="B12" s="26"/>
      <c r="C12" s="26"/>
      <c r="D12" s="26"/>
      <c r="E12" s="52"/>
      <c r="F12" s="62"/>
      <c r="G12" s="62"/>
      <c r="H12" s="62"/>
      <c r="I12" s="62"/>
      <c r="J12" s="62"/>
      <c r="K12" s="13"/>
      <c r="L12" s="1"/>
      <c r="N12" s="8">
        <f>893556.3-58899.2</f>
        <v>834657.10000000009</v>
      </c>
    </row>
    <row r="13" spans="1:17" x14ac:dyDescent="0.2">
      <c r="A13" s="26" t="s">
        <v>21</v>
      </c>
      <c r="B13" s="26"/>
      <c r="C13" s="26"/>
      <c r="D13" s="26">
        <v>2.08</v>
      </c>
      <c r="E13" s="52" t="s">
        <v>29</v>
      </c>
      <c r="F13" s="62" t="s">
        <v>39</v>
      </c>
      <c r="G13" s="62"/>
      <c r="H13" s="62"/>
      <c r="I13" s="62"/>
      <c r="J13" s="62"/>
      <c r="K13" s="13"/>
      <c r="L13" s="1"/>
      <c r="M13" s="8">
        <f>2.08*3071.46*12</f>
        <v>76663.641600000003</v>
      </c>
      <c r="N13" s="8"/>
    </row>
    <row r="14" spans="1:17" x14ac:dyDescent="0.2">
      <c r="A14" s="26"/>
      <c r="B14" s="26"/>
      <c r="C14" s="26"/>
      <c r="D14" s="26"/>
      <c r="E14" s="52"/>
      <c r="F14" s="62"/>
      <c r="G14" s="62"/>
      <c r="H14" s="62"/>
      <c r="I14" s="62"/>
      <c r="J14" s="62"/>
      <c r="K14" s="22">
        <f>M13+16038.39-60294.01</f>
        <v>32408.0216</v>
      </c>
      <c r="L14" s="1"/>
      <c r="Q14" s="2">
        <f>2.08*3093.4*12</f>
        <v>77211.26400000001</v>
      </c>
    </row>
    <row r="15" spans="1:17" x14ac:dyDescent="0.2">
      <c r="A15" s="26"/>
      <c r="B15" s="26"/>
      <c r="C15" s="26"/>
      <c r="D15" s="26"/>
      <c r="E15" s="52"/>
      <c r="F15" s="62"/>
      <c r="G15" s="62"/>
      <c r="H15" s="62"/>
      <c r="I15" s="62"/>
      <c r="J15" s="62"/>
      <c r="K15" s="13"/>
      <c r="L15" s="1"/>
      <c r="N15" s="10"/>
    </row>
    <row r="16" spans="1:17" ht="27" customHeight="1" x14ac:dyDescent="0.2">
      <c r="A16" s="63" t="s">
        <v>44</v>
      </c>
      <c r="B16" s="64"/>
      <c r="C16" s="65"/>
      <c r="D16" s="49">
        <v>12.61</v>
      </c>
      <c r="E16" s="11" t="s">
        <v>35</v>
      </c>
      <c r="F16" s="66" t="s">
        <v>40</v>
      </c>
      <c r="G16" s="67"/>
      <c r="H16" s="67"/>
      <c r="I16" s="67"/>
      <c r="J16" s="68"/>
      <c r="K16" s="14"/>
      <c r="L16" s="1"/>
      <c r="M16" s="2">
        <f>2.98*3071.46*12</f>
        <v>109835.40960000001</v>
      </c>
    </row>
    <row r="17" spans="1:17" ht="28.5" customHeight="1" x14ac:dyDescent="0.2">
      <c r="A17" s="63" t="s">
        <v>22</v>
      </c>
      <c r="B17" s="64"/>
      <c r="C17" s="65"/>
      <c r="D17" s="50"/>
      <c r="E17" s="11" t="s">
        <v>30</v>
      </c>
      <c r="F17" s="69"/>
      <c r="G17" s="70"/>
      <c r="H17" s="70"/>
      <c r="I17" s="70"/>
      <c r="J17" s="71"/>
      <c r="K17" s="14"/>
      <c r="L17" s="1"/>
      <c r="M17" s="8">
        <f>1.57*3071.46*12</f>
        <v>57866.306400000001</v>
      </c>
    </row>
    <row r="18" spans="1:17" ht="29.25" customHeight="1" x14ac:dyDescent="0.2">
      <c r="A18" s="63" t="s">
        <v>23</v>
      </c>
      <c r="B18" s="64"/>
      <c r="C18" s="65"/>
      <c r="D18" s="50"/>
      <c r="E18" s="11" t="s">
        <v>34</v>
      </c>
      <c r="F18" s="69"/>
      <c r="G18" s="70"/>
      <c r="H18" s="70"/>
      <c r="I18" s="70"/>
      <c r="J18" s="71"/>
      <c r="K18" s="14">
        <f>464773.33+156760.86-379010.73</f>
        <v>242523.45999999996</v>
      </c>
      <c r="L18" s="1"/>
      <c r="M18" s="8">
        <f>2.03*3071.46*12</f>
        <v>74820.765599999999</v>
      </c>
      <c r="Q18" s="2">
        <f>12.62*3093.4*12</f>
        <v>468464.49599999998</v>
      </c>
    </row>
    <row r="19" spans="1:17" ht="29.25" customHeight="1" x14ac:dyDescent="0.2">
      <c r="A19" s="63" t="s">
        <v>24</v>
      </c>
      <c r="B19" s="64"/>
      <c r="C19" s="65"/>
      <c r="D19" s="51"/>
      <c r="E19" s="11" t="s">
        <v>31</v>
      </c>
      <c r="F19" s="72"/>
      <c r="G19" s="73"/>
      <c r="H19" s="73"/>
      <c r="I19" s="73"/>
      <c r="J19" s="74"/>
      <c r="K19" s="14"/>
      <c r="L19" s="1"/>
      <c r="M19" s="8">
        <f>6.03*3071.46*12</f>
        <v>222250.8456</v>
      </c>
      <c r="N19" s="8" t="e">
        <f>D10+D13+D16+D20+#REF!+#REF!</f>
        <v>#REF!</v>
      </c>
    </row>
    <row r="20" spans="1:17" ht="12.75" customHeight="1" x14ac:dyDescent="0.2">
      <c r="A20" s="40" t="s">
        <v>25</v>
      </c>
      <c r="B20" s="41"/>
      <c r="C20" s="42"/>
      <c r="D20" s="49">
        <v>0.21</v>
      </c>
      <c r="E20" s="52" t="s">
        <v>32</v>
      </c>
      <c r="F20" s="53" t="s">
        <v>42</v>
      </c>
      <c r="G20" s="54"/>
      <c r="H20" s="54"/>
      <c r="I20" s="54"/>
      <c r="J20" s="55"/>
      <c r="K20" s="13"/>
      <c r="L20" s="1"/>
    </row>
    <row r="21" spans="1:17" ht="15" customHeight="1" x14ac:dyDescent="0.2">
      <c r="A21" s="43"/>
      <c r="B21" s="44"/>
      <c r="C21" s="45"/>
      <c r="D21" s="50"/>
      <c r="E21" s="52"/>
      <c r="F21" s="56"/>
      <c r="G21" s="57"/>
      <c r="H21" s="57"/>
      <c r="I21" s="57"/>
      <c r="J21" s="58"/>
      <c r="K21" s="13"/>
      <c r="L21" s="1"/>
      <c r="M21" s="2">
        <v>43123.3</v>
      </c>
      <c r="N21" s="2">
        <v>43431.34</v>
      </c>
      <c r="Q21" s="2">
        <f>0.21*3093.4*12</f>
        <v>7795.3680000000004</v>
      </c>
    </row>
    <row r="22" spans="1:17" ht="15.75" customHeight="1" x14ac:dyDescent="0.2">
      <c r="A22" s="46"/>
      <c r="B22" s="47"/>
      <c r="C22" s="48"/>
      <c r="D22" s="51"/>
      <c r="E22" s="52"/>
      <c r="F22" s="59"/>
      <c r="G22" s="60"/>
      <c r="H22" s="60"/>
      <c r="I22" s="60"/>
      <c r="J22" s="61"/>
      <c r="K22" s="13">
        <f>M22+1656.65-6087.68</f>
        <v>3309.0491999999995</v>
      </c>
      <c r="L22" s="1"/>
      <c r="M22" s="2">
        <f>0.21*3071.46*12</f>
        <v>7740.0791999999992</v>
      </c>
    </row>
    <row r="23" spans="1:17" ht="12.75" customHeight="1" x14ac:dyDescent="0.2">
      <c r="A23" s="24" t="s">
        <v>1</v>
      </c>
      <c r="B23" s="24"/>
      <c r="C23" s="24"/>
      <c r="D23" s="24"/>
      <c r="E23" s="24"/>
      <c r="F23" s="24"/>
      <c r="G23" s="24"/>
      <c r="H23" s="24"/>
      <c r="I23" s="24"/>
      <c r="J23" s="24"/>
      <c r="K23" s="18"/>
      <c r="L23" s="1"/>
    </row>
    <row r="24" spans="1:17" ht="12.7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18"/>
      <c r="L24" s="1"/>
    </row>
    <row r="25" spans="1:17" ht="12.75" customHeight="1" thickBot="1" x14ac:dyDescent="0.25">
      <c r="A25" s="25"/>
      <c r="B25" s="25"/>
      <c r="C25" s="25"/>
      <c r="D25" s="6" t="s">
        <v>2</v>
      </c>
      <c r="E25" s="6" t="s">
        <v>3</v>
      </c>
      <c r="F25" s="25" t="s">
        <v>4</v>
      </c>
      <c r="G25" s="25"/>
      <c r="H25" s="25"/>
      <c r="I25" s="25"/>
      <c r="J25" s="25"/>
      <c r="K25" s="19"/>
      <c r="L25" s="1"/>
    </row>
    <row r="26" spans="1:17" ht="12.75" customHeight="1" thickBot="1" x14ac:dyDescent="0.25">
      <c r="A26" s="26" t="s">
        <v>5</v>
      </c>
      <c r="B26" s="26"/>
      <c r="C26" s="26"/>
      <c r="D26" s="27">
        <v>1.17</v>
      </c>
      <c r="E26" s="28" t="s">
        <v>6</v>
      </c>
      <c r="F26" s="29" t="s">
        <v>7</v>
      </c>
      <c r="G26" s="30"/>
      <c r="H26" s="30"/>
      <c r="I26" s="30"/>
      <c r="J26" s="31"/>
      <c r="K26" s="20"/>
    </row>
    <row r="27" spans="1:17" ht="12.75" customHeight="1" x14ac:dyDescent="0.2">
      <c r="A27" s="26"/>
      <c r="B27" s="26"/>
      <c r="C27" s="26"/>
      <c r="D27" s="27"/>
      <c r="E27" s="28"/>
      <c r="F27" s="32" t="s">
        <v>8</v>
      </c>
      <c r="G27" s="32"/>
      <c r="H27" s="32"/>
      <c r="I27" s="32"/>
      <c r="J27" s="32"/>
      <c r="K27" s="20"/>
    </row>
    <row r="28" spans="1:17" ht="12.75" customHeight="1" x14ac:dyDescent="0.2">
      <c r="A28" s="26"/>
      <c r="B28" s="26"/>
      <c r="C28" s="26"/>
      <c r="D28" s="27"/>
      <c r="E28" s="28"/>
      <c r="F28" s="33" t="s">
        <v>9</v>
      </c>
      <c r="G28" s="33"/>
      <c r="H28" s="33"/>
      <c r="I28" s="33"/>
      <c r="J28" s="33"/>
      <c r="K28" s="14"/>
    </row>
    <row r="29" spans="1:17" ht="12.75" customHeight="1" x14ac:dyDescent="0.2">
      <c r="A29" s="26"/>
      <c r="B29" s="26"/>
      <c r="C29" s="26"/>
      <c r="D29" s="27"/>
      <c r="E29" s="28"/>
      <c r="F29" s="34" t="s">
        <v>10</v>
      </c>
      <c r="G29" s="34"/>
      <c r="H29" s="34"/>
      <c r="I29" s="34"/>
      <c r="J29" s="34"/>
      <c r="K29" s="21"/>
    </row>
    <row r="30" spans="1:17" ht="15" customHeight="1" x14ac:dyDescent="0.2">
      <c r="A30" s="26"/>
      <c r="B30" s="26"/>
      <c r="C30" s="26"/>
      <c r="D30" s="27"/>
      <c r="E30" s="28"/>
      <c r="F30" s="33" t="s">
        <v>11</v>
      </c>
      <c r="G30" s="33"/>
      <c r="H30" s="33"/>
      <c r="I30" s="33"/>
      <c r="J30" s="33"/>
      <c r="K30" s="14"/>
    </row>
    <row r="31" spans="1:17" ht="25.5" customHeight="1" x14ac:dyDescent="0.2">
      <c r="A31" s="26"/>
      <c r="B31" s="26"/>
      <c r="C31" s="26"/>
      <c r="D31" s="27"/>
      <c r="E31" s="28"/>
      <c r="F31" s="35" t="s">
        <v>12</v>
      </c>
      <c r="G31" s="36"/>
      <c r="H31" s="36"/>
      <c r="I31" s="36"/>
      <c r="J31" s="37"/>
      <c r="K31" s="14"/>
    </row>
    <row r="32" spans="1:17" ht="19.5" customHeight="1" thickBot="1" x14ac:dyDescent="0.25">
      <c r="A32" s="26"/>
      <c r="B32" s="26"/>
      <c r="C32" s="26"/>
      <c r="D32" s="27"/>
      <c r="E32" s="28"/>
      <c r="F32" s="32" t="s">
        <v>13</v>
      </c>
      <c r="G32" s="32"/>
      <c r="H32" s="32"/>
      <c r="I32" s="32"/>
      <c r="J32" s="32"/>
      <c r="K32" s="20"/>
    </row>
    <row r="33" spans="1:11" ht="15" customHeight="1" thickBot="1" x14ac:dyDescent="0.25">
      <c r="A33" s="26"/>
      <c r="B33" s="26"/>
      <c r="C33" s="26"/>
      <c r="D33" s="27"/>
      <c r="E33" s="28"/>
      <c r="F33" s="29" t="s">
        <v>43</v>
      </c>
      <c r="G33" s="30"/>
      <c r="H33" s="30"/>
      <c r="I33" s="30"/>
      <c r="J33" s="31"/>
      <c r="K33" s="20"/>
    </row>
    <row r="34" spans="1:11" ht="15" x14ac:dyDescent="0.25">
      <c r="A34" s="38" t="s">
        <v>41</v>
      </c>
      <c r="B34" s="38"/>
      <c r="C34" s="38"/>
      <c r="D34" s="38"/>
      <c r="E34" s="38"/>
      <c r="F34" s="38"/>
      <c r="G34" s="38"/>
      <c r="H34" s="38"/>
      <c r="I34" s="38"/>
    </row>
    <row r="35" spans="1:11" ht="15" x14ac:dyDescent="0.2">
      <c r="A35" s="23" t="s">
        <v>26</v>
      </c>
      <c r="B35" s="23"/>
      <c r="C35" s="23"/>
      <c r="D35" s="23"/>
      <c r="E35" s="23"/>
      <c r="F35" s="23"/>
      <c r="G35" s="23"/>
      <c r="H35" s="23"/>
      <c r="I35" s="23"/>
    </row>
  </sheetData>
  <mergeCells count="45">
    <mergeCell ref="D16:D19"/>
    <mergeCell ref="E10:E12"/>
    <mergeCell ref="F10:J12"/>
    <mergeCell ref="A2:J3"/>
    <mergeCell ref="A4:J4"/>
    <mergeCell ref="A6:E6"/>
    <mergeCell ref="F6:J6"/>
    <mergeCell ref="A7:E7"/>
    <mergeCell ref="F7:J7"/>
    <mergeCell ref="A8:E8"/>
    <mergeCell ref="F8:J8"/>
    <mergeCell ref="A9:C9"/>
    <mergeCell ref="F9:J9"/>
    <mergeCell ref="M9:Q9"/>
    <mergeCell ref="A20:C22"/>
    <mergeCell ref="D20:D22"/>
    <mergeCell ref="E20:E22"/>
    <mergeCell ref="F20:J22"/>
    <mergeCell ref="A13:C15"/>
    <mergeCell ref="D13:D15"/>
    <mergeCell ref="E13:E15"/>
    <mergeCell ref="F13:J15"/>
    <mergeCell ref="A16:C16"/>
    <mergeCell ref="F16:J19"/>
    <mergeCell ref="A17:C17"/>
    <mergeCell ref="A18:C18"/>
    <mergeCell ref="A19:C19"/>
    <mergeCell ref="A10:C12"/>
    <mergeCell ref="D10:D12"/>
    <mergeCell ref="A35:I35"/>
    <mergeCell ref="A23:J24"/>
    <mergeCell ref="A25:C25"/>
    <mergeCell ref="F25:J25"/>
    <mergeCell ref="A26:C33"/>
    <mergeCell ref="D26:D33"/>
    <mergeCell ref="E26:E33"/>
    <mergeCell ref="F26:J26"/>
    <mergeCell ref="F27:J27"/>
    <mergeCell ref="F28:J28"/>
    <mergeCell ref="F29:J29"/>
    <mergeCell ref="F30:J30"/>
    <mergeCell ref="F31:J31"/>
    <mergeCell ref="F32:J32"/>
    <mergeCell ref="F33:J33"/>
    <mergeCell ref="A34:I34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Б,320-2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2015-04-01T06:23:25Z</dcterms:modified>
</cp:coreProperties>
</file>