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Ж,11-2" sheetId="4" r:id="rId1"/>
  </sheets>
  <calcPr calcId="144525"/>
</workbook>
</file>

<file path=xl/calcChain.xml><?xml version="1.0" encoding="utf-8"?>
<calcChain xmlns="http://schemas.openxmlformats.org/spreadsheetml/2006/main">
  <c r="L33" i="4" l="1"/>
  <c r="K9" i="4" l="1"/>
  <c r="K13" i="4"/>
  <c r="K32" i="4"/>
  <c r="K24" i="4"/>
  <c r="K21" i="4"/>
  <c r="L18" i="4"/>
  <c r="L17" i="4"/>
  <c r="L16" i="4"/>
  <c r="L15" i="4"/>
  <c r="M9" i="4" l="1"/>
</calcChain>
</file>

<file path=xl/sharedStrings.xml><?xml version="1.0" encoding="utf-8"?>
<sst xmlns="http://schemas.openxmlformats.org/spreadsheetml/2006/main" count="49" uniqueCount="48">
  <si>
    <t xml:space="preserve">          </t>
  </si>
  <si>
    <t>Cодержание:</t>
  </si>
  <si>
    <t>тариф</t>
  </si>
  <si>
    <t>уборка территории (з/п+налоги+инвентарь для уборки)</t>
  </si>
  <si>
    <t>68 147 руб. 42 коп.</t>
  </si>
  <si>
    <t>уборка МОП (з/п уборщицы +налоги+моющие средства)</t>
  </si>
  <si>
    <t>110 739 руб. 56 коп.</t>
  </si>
  <si>
    <t>Аварийная служба.</t>
  </si>
  <si>
    <t xml:space="preserve">начислено </t>
  </si>
  <si>
    <t>Наименование работ (материалы)</t>
  </si>
  <si>
    <t>Всего: (по тарифам).</t>
  </si>
  <si>
    <t>О Т Ч Ё Т    по затратам за 2014 год по пр-кту М.Жукова, 11/2</t>
  </si>
  <si>
    <t>Начислено за содержание и текущий ремонт за 2014 год всего:</t>
  </si>
  <si>
    <t>в т.ч. Содержание за 2014 год</t>
  </si>
  <si>
    <t>начислено по тарифам за 2014 год(руб)</t>
  </si>
  <si>
    <t>Затраты по текущему ремонту за 2014г.</t>
  </si>
  <si>
    <t>Лифт-Сибсервис</t>
  </si>
  <si>
    <t>ТБО +к/габарит ("Пётр и К")</t>
  </si>
  <si>
    <t>содержание эл/инженерных сетей (з/п электрика+ сантехника+ налоги+инвентарь)</t>
  </si>
  <si>
    <t>615 832 руб. 24 коп.</t>
  </si>
  <si>
    <t>292 131 руб. 97 коп.</t>
  </si>
  <si>
    <t>Общедомовые приборы                           (биллинг, ИП Линейцев).</t>
  </si>
  <si>
    <t>10 021 руб. 68 коп.</t>
  </si>
  <si>
    <t>30 065 руб. 04 коп.</t>
  </si>
  <si>
    <t>120 260 руб.16 коп.</t>
  </si>
  <si>
    <t>Sж.п. - 3 818,90 кв.м., S оф.п. - 356,80 кв.м., S общ. - 4 175,70 кв.м.,    тариф  - 22,12 руб. с кв. м  в мес.</t>
  </si>
  <si>
    <t>134 791 руб. 60 коп.</t>
  </si>
  <si>
    <t>197 427 руб. 10 коп.</t>
  </si>
  <si>
    <t>текущий ремонт(тариф- 2,40 руб./м2) - начислено за 2014г.</t>
  </si>
  <si>
    <t>120 260  руб.16 коп.</t>
  </si>
  <si>
    <t>988 137 руб. 48 коп.</t>
  </si>
  <si>
    <t>1 108 397 руб. 81 коп.</t>
  </si>
  <si>
    <t>Резерв собственников на 31.12.13г. -  (+)83 483 руб. 33 коп.</t>
  </si>
  <si>
    <t>За 2014г по статье текущий ремонт, затраты:</t>
  </si>
  <si>
    <t>Итого потрачено  за 2014г. -   221 706 руб.48 коп.</t>
  </si>
  <si>
    <t>Вывоз снега               - 14 554руб. 45 коп.</t>
  </si>
  <si>
    <t xml:space="preserve">Материалы + работа           -   207 152 руб. 03 коп.                        </t>
  </si>
  <si>
    <t xml:space="preserve">Задолженность собственников  на 31.12.13       - 32 891 руб. 68 коп.                Оплачено собственниками за 2014г.-    205 042 руб. 80 коп.                                                                                                    Задолженность собственников на 31.12.14      25 275 руб. 98 коп. </t>
  </si>
  <si>
    <t>Задолженность собственников  на 31.12.13      - 17 115 руб. 57 коп.                Оплачено собственниками за 2014г.-  134 650 руб. 16 коп.                                                                                                                                                    Задолженность собственников на 31.12.14       17 257 руб. 01 коп.</t>
  </si>
  <si>
    <t xml:space="preserve">Задолженность собственников  на 31.12.13     - 91 405 руб. 69 коп.                Оплачено собственниками за 2014г.  631 052 руб. 26 коп.                                                                                                                                          Задолженность собственников на 31.12.14     76 685 руб. 67 коп. </t>
  </si>
  <si>
    <t>Задолженность собственников  на 31.12.13     - 342 руб. 57 коп.              Оплачено собственниками за 2014г.-   9 81 руб. 11 коп.                                                                                                                                            Задолженность собственников на 31.12.14    - 1 283 руб. 14 коп.</t>
  </si>
  <si>
    <t xml:space="preserve">Задолженность собственников  на 31.12.13       -  2 270 руб. 56 коп.                 Оплачено собственниками за 2014г.-  28 486 руб. 71 коп.                                                                                                                                               Задолженность собственников на 31.12.14    3 848 руб. 89 коп.        </t>
  </si>
  <si>
    <t>Содержание общего имущества и управление МКД :</t>
  </si>
  <si>
    <t>Провайдеры  2014г.      - (+)13 124 руб.16 коп.</t>
  </si>
  <si>
    <t xml:space="preserve">Задолжность собственников на 31.12.2014г. -  (-) 4838 руб. 83 коп. </t>
  </si>
  <si>
    <t>Управление МКД (з/п АУП+налоги АУП+налог УСН, содержание офиса (аренда, телефлн, охрана, компьютеризация, банк.обслуживание)</t>
  </si>
  <si>
    <t>144 813 руб. 29 коп.</t>
  </si>
  <si>
    <t xml:space="preserve"> * Материалы - отчет предоставлен  Совету Дома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</si>
</sst>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20"/>
      <color rgb="FFFF0000"/>
      <name val="Arial Cyr"/>
      <charset val="204"/>
    </font>
    <font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1" fillId="2" borderId="0" xfId="1" applyFill="1"/>
    <xf numFmtId="0" fontId="1" fillId="0" borderId="0" xfId="1"/>
    <xf numFmtId="0" fontId="4" fillId="2" borderId="0" xfId="1" applyFont="1" applyFill="1"/>
    <xf numFmtId="0" fontId="5" fillId="2" borderId="12" xfId="1" applyFont="1" applyFill="1" applyBorder="1" applyAlignment="1">
      <alignment horizontal="center" vertical="center" wrapText="1"/>
    </xf>
    <xf numFmtId="0" fontId="1" fillId="2" borderId="12" xfId="1" applyFont="1" applyFill="1" applyBorder="1" applyAlignment="1">
      <alignment horizontal="center" vertical="center" wrapText="1"/>
    </xf>
    <xf numFmtId="2" fontId="1" fillId="0" borderId="0" xfId="1" applyNumberFormat="1"/>
    <xf numFmtId="0" fontId="3" fillId="2" borderId="5" xfId="1" applyFont="1" applyFill="1" applyBorder="1" applyAlignment="1">
      <alignment horizontal="center" vertical="center" wrapText="1"/>
    </xf>
    <xf numFmtId="0" fontId="5" fillId="2" borderId="24" xfId="1" applyFont="1" applyFill="1" applyBorder="1" applyAlignment="1">
      <alignment horizontal="center" wrapText="1"/>
    </xf>
    <xf numFmtId="2" fontId="1" fillId="2" borderId="0" xfId="1" applyNumberFormat="1" applyFill="1"/>
    <xf numFmtId="0" fontId="3" fillId="2" borderId="5" xfId="1" applyFont="1" applyFill="1" applyBorder="1" applyAlignment="1">
      <alignment horizontal="center" vertical="center" wrapText="1"/>
    </xf>
    <xf numFmtId="0" fontId="1" fillId="2" borderId="25" xfId="1" applyFill="1" applyBorder="1" applyAlignment="1">
      <alignment horizontal="center" vertical="center" wrapText="1"/>
    </xf>
    <xf numFmtId="0" fontId="1" fillId="2" borderId="21" xfId="1" applyFill="1" applyBorder="1" applyAlignment="1">
      <alignment horizontal="center" vertical="top" wrapText="1"/>
    </xf>
    <xf numFmtId="0" fontId="1" fillId="2" borderId="22" xfId="1" applyFill="1" applyBorder="1" applyAlignment="1">
      <alignment horizontal="center" vertical="top" wrapText="1"/>
    </xf>
    <xf numFmtId="0" fontId="1" fillId="2" borderId="23" xfId="1" applyFill="1" applyBorder="1" applyAlignment="1">
      <alignment horizontal="center" vertical="top" wrapText="1"/>
    </xf>
    <xf numFmtId="0" fontId="1" fillId="2" borderId="13" xfId="1" applyFill="1" applyBorder="1" applyAlignment="1">
      <alignment horizontal="left" vertical="center" wrapText="1"/>
    </xf>
    <xf numFmtId="0" fontId="1" fillId="2" borderId="14" xfId="1" applyFill="1" applyBorder="1" applyAlignment="1">
      <alignment horizontal="left" vertical="center" wrapText="1"/>
    </xf>
    <xf numFmtId="0" fontId="1" fillId="2" borderId="15" xfId="1" applyFill="1" applyBorder="1" applyAlignment="1">
      <alignment horizontal="left" vertical="center" wrapText="1"/>
    </xf>
    <xf numFmtId="0" fontId="1" fillId="2" borderId="16" xfId="1" applyFill="1" applyBorder="1" applyAlignment="1">
      <alignment horizontal="left" vertical="center" wrapText="1"/>
    </xf>
    <xf numFmtId="0" fontId="1" fillId="2" borderId="0" xfId="1" applyFill="1" applyBorder="1" applyAlignment="1">
      <alignment horizontal="left" vertical="center" wrapText="1"/>
    </xf>
    <xf numFmtId="0" fontId="1" fillId="2" borderId="17" xfId="1" applyFill="1" applyBorder="1" applyAlignment="1">
      <alignment horizontal="left" vertical="center" wrapText="1"/>
    </xf>
    <xf numFmtId="0" fontId="1" fillId="2" borderId="18" xfId="1" applyFill="1" applyBorder="1" applyAlignment="1">
      <alignment horizontal="left" vertical="center" wrapText="1"/>
    </xf>
    <xf numFmtId="0" fontId="1" fillId="2" borderId="19" xfId="1" applyFill="1" applyBorder="1" applyAlignment="1">
      <alignment horizontal="left" vertical="center" wrapText="1"/>
    </xf>
    <xf numFmtId="0" fontId="1" fillId="2" borderId="20" xfId="1" applyFill="1" applyBorder="1" applyAlignment="1">
      <alignment horizontal="left" vertical="center" wrapText="1"/>
    </xf>
    <xf numFmtId="0" fontId="1" fillId="2" borderId="0" xfId="1" applyFill="1" applyAlignment="1">
      <alignment horizontal="left" vertical="center" wrapText="1"/>
    </xf>
    <xf numFmtId="0" fontId="1" fillId="2" borderId="0" xfId="1" applyFill="1" applyAlignment="1">
      <alignment wrapText="1"/>
    </xf>
    <xf numFmtId="0" fontId="1" fillId="2" borderId="0" xfId="1" applyFill="1" applyAlignment="1">
      <alignment vertical="center" wrapText="1"/>
    </xf>
    <xf numFmtId="0" fontId="1" fillId="2" borderId="5" xfId="1" applyNumberFormat="1" applyFill="1" applyBorder="1" applyAlignment="1">
      <alignment horizontal="left" vertical="center" wrapText="1"/>
    </xf>
    <xf numFmtId="0" fontId="1" fillId="2" borderId="5" xfId="1" applyFill="1" applyBorder="1" applyAlignment="1">
      <alignment horizontal="left" vertical="center" wrapText="1"/>
    </xf>
    <xf numFmtId="0" fontId="3" fillId="2" borderId="5" xfId="1" applyFont="1" applyFill="1" applyBorder="1" applyAlignment="1">
      <alignment horizontal="left" vertical="center" wrapText="1"/>
    </xf>
    <xf numFmtId="0" fontId="5" fillId="2" borderId="26" xfId="1" applyFont="1" applyFill="1" applyBorder="1" applyAlignment="1">
      <alignment horizontal="center" vertical="center" wrapText="1"/>
    </xf>
    <xf numFmtId="0" fontId="5" fillId="2" borderId="27" xfId="1" applyFont="1" applyFill="1" applyBorder="1" applyAlignment="1">
      <alignment horizontal="center" vertical="center" wrapText="1"/>
    </xf>
    <xf numFmtId="0" fontId="5" fillId="2" borderId="28" xfId="1" applyFont="1" applyFill="1" applyBorder="1" applyAlignment="1">
      <alignment horizontal="center" vertical="center" wrapText="1"/>
    </xf>
    <xf numFmtId="0" fontId="5" fillId="2" borderId="29" xfId="1" applyFont="1" applyFill="1" applyBorder="1" applyAlignment="1">
      <alignment horizontal="center" vertical="center" wrapText="1"/>
    </xf>
    <xf numFmtId="0" fontId="5" fillId="2" borderId="19" xfId="1" applyFont="1" applyFill="1" applyBorder="1" applyAlignment="1">
      <alignment horizontal="center" vertical="center" wrapText="1"/>
    </xf>
    <xf numFmtId="0" fontId="5" fillId="2" borderId="30" xfId="1" applyFont="1" applyFill="1" applyBorder="1" applyAlignment="1">
      <alignment horizontal="center" vertical="center" wrapText="1"/>
    </xf>
    <xf numFmtId="0" fontId="5" fillId="2" borderId="31" xfId="1" applyFont="1" applyFill="1" applyBorder="1" applyAlignment="1">
      <alignment horizontal="center" wrapText="1"/>
    </xf>
    <xf numFmtId="0" fontId="5" fillId="2" borderId="24" xfId="1" applyFont="1" applyFill="1" applyBorder="1" applyAlignment="1">
      <alignment horizontal="center" wrapText="1"/>
    </xf>
    <xf numFmtId="0" fontId="5" fillId="2" borderId="32" xfId="1" applyFont="1" applyFill="1" applyBorder="1" applyAlignment="1">
      <alignment horizontal="center" wrapText="1"/>
    </xf>
    <xf numFmtId="0" fontId="1" fillId="2" borderId="5" xfId="1" applyFill="1" applyBorder="1" applyAlignment="1">
      <alignment horizontal="center" vertical="center" wrapText="1"/>
    </xf>
    <xf numFmtId="2" fontId="1" fillId="2" borderId="5" xfId="1" applyNumberFormat="1" applyFill="1" applyBorder="1" applyAlignment="1">
      <alignment horizontal="center" vertical="center"/>
    </xf>
    <xf numFmtId="0" fontId="3" fillId="2" borderId="5" xfId="1" applyFont="1" applyFill="1" applyBorder="1" applyAlignment="1">
      <alignment horizontal="center" vertical="center"/>
    </xf>
    <xf numFmtId="0" fontId="3" fillId="0" borderId="21" xfId="1" applyFont="1" applyBorder="1" applyAlignment="1">
      <alignment horizontal="left" vertical="center" wrapText="1"/>
    </xf>
    <xf numFmtId="0" fontId="3" fillId="0" borderId="22" xfId="1" applyFont="1" applyBorder="1" applyAlignment="1">
      <alignment horizontal="left" vertical="center" wrapText="1"/>
    </xf>
    <xf numFmtId="0" fontId="3" fillId="0" borderId="23" xfId="1" applyFont="1" applyBorder="1" applyAlignment="1">
      <alignment horizontal="left" vertical="center" wrapText="1"/>
    </xf>
    <xf numFmtId="0" fontId="3" fillId="2" borderId="21" xfId="1" applyFont="1" applyFill="1" applyBorder="1" applyAlignment="1">
      <alignment horizontal="left" vertical="center" wrapText="1"/>
    </xf>
    <xf numFmtId="0" fontId="3" fillId="2" borderId="22" xfId="1" applyFont="1" applyFill="1" applyBorder="1" applyAlignment="1">
      <alignment horizontal="left" vertical="center" wrapText="1"/>
    </xf>
    <xf numFmtId="0" fontId="3" fillId="2" borderId="23" xfId="1" applyFont="1" applyFill="1" applyBorder="1" applyAlignment="1">
      <alignment horizontal="left" vertical="center" wrapText="1"/>
    </xf>
    <xf numFmtId="0" fontId="1" fillId="2" borderId="13" xfId="1" applyFill="1" applyBorder="1" applyAlignment="1">
      <alignment horizontal="center" vertical="center" wrapText="1"/>
    </xf>
    <xf numFmtId="0" fontId="1" fillId="2" borderId="14" xfId="1" applyFill="1" applyBorder="1" applyAlignment="1">
      <alignment horizontal="center" vertical="center" wrapText="1"/>
    </xf>
    <xf numFmtId="0" fontId="1" fillId="2" borderId="15" xfId="1" applyFill="1" applyBorder="1" applyAlignment="1">
      <alignment horizontal="center" vertical="center" wrapText="1"/>
    </xf>
    <xf numFmtId="0" fontId="1" fillId="2" borderId="16" xfId="1" applyFill="1" applyBorder="1" applyAlignment="1">
      <alignment horizontal="center" vertical="center" wrapText="1"/>
    </xf>
    <xf numFmtId="0" fontId="1" fillId="2" borderId="0" xfId="1" applyFill="1" applyBorder="1" applyAlignment="1">
      <alignment horizontal="center" vertical="center" wrapText="1"/>
    </xf>
    <xf numFmtId="0" fontId="1" fillId="2" borderId="17" xfId="1" applyFill="1" applyBorder="1" applyAlignment="1">
      <alignment horizontal="center" vertical="center" wrapText="1"/>
    </xf>
    <xf numFmtId="0" fontId="1" fillId="2" borderId="18" xfId="1" applyFill="1" applyBorder="1" applyAlignment="1">
      <alignment horizontal="center" vertical="center" wrapText="1"/>
    </xf>
    <xf numFmtId="0" fontId="1" fillId="2" borderId="19" xfId="1" applyFill="1" applyBorder="1" applyAlignment="1">
      <alignment horizontal="center" vertical="center" wrapText="1"/>
    </xf>
    <xf numFmtId="0" fontId="1" fillId="2" borderId="20" xfId="1" applyFill="1" applyBorder="1" applyAlignment="1">
      <alignment horizontal="center" vertical="center" wrapText="1"/>
    </xf>
    <xf numFmtId="0" fontId="3" fillId="2" borderId="5" xfId="1" applyFont="1" applyFill="1" applyBorder="1" applyAlignment="1">
      <alignment horizontal="center" vertical="center" wrapText="1"/>
    </xf>
    <xf numFmtId="0" fontId="1" fillId="2" borderId="5" xfId="1" applyFill="1" applyBorder="1" applyAlignment="1">
      <alignment wrapText="1"/>
    </xf>
    <xf numFmtId="0" fontId="1" fillId="2" borderId="24" xfId="1" applyFill="1" applyBorder="1" applyAlignment="1">
      <alignment horizontal="center" vertical="center" wrapText="1"/>
    </xf>
    <xf numFmtId="0" fontId="1" fillId="2" borderId="24" xfId="1" applyFill="1" applyBorder="1" applyAlignment="1">
      <alignment wrapText="1"/>
    </xf>
    <xf numFmtId="0" fontId="1" fillId="2" borderId="25" xfId="1" applyFill="1" applyBorder="1" applyAlignment="1">
      <alignment horizontal="center" vertical="center" wrapText="1"/>
    </xf>
    <xf numFmtId="0" fontId="1" fillId="2" borderId="7" xfId="1" applyFill="1" applyBorder="1" applyAlignment="1">
      <alignment vertical="center" wrapText="1"/>
    </xf>
    <xf numFmtId="0" fontId="1" fillId="2" borderId="8" xfId="1" applyFont="1" applyFill="1" applyBorder="1" applyAlignment="1">
      <alignment vertical="center" wrapText="1"/>
    </xf>
    <xf numFmtId="0" fontId="1" fillId="2" borderId="9" xfId="1" applyFont="1" applyFill="1" applyBorder="1" applyAlignment="1">
      <alignment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1" fillId="2" borderId="12" xfId="1" applyFill="1" applyBorder="1" applyAlignment="1">
      <alignment wrapText="1"/>
    </xf>
    <xf numFmtId="0" fontId="1" fillId="2" borderId="13" xfId="1" applyFill="1" applyBorder="1" applyAlignment="1">
      <alignment vertical="center" wrapText="1"/>
    </xf>
    <xf numFmtId="0" fontId="1" fillId="2" borderId="14" xfId="1" applyFill="1" applyBorder="1" applyAlignment="1">
      <alignment vertical="center" wrapText="1"/>
    </xf>
    <xf numFmtId="0" fontId="1" fillId="2" borderId="15" xfId="1" applyFill="1" applyBorder="1" applyAlignment="1">
      <alignment vertical="center" wrapText="1"/>
    </xf>
    <xf numFmtId="0" fontId="1" fillId="2" borderId="16" xfId="1" applyFill="1" applyBorder="1" applyAlignment="1">
      <alignment vertical="center" wrapText="1"/>
    </xf>
    <xf numFmtId="0" fontId="1" fillId="2" borderId="0" xfId="1" applyFill="1" applyBorder="1" applyAlignment="1">
      <alignment vertical="center" wrapText="1"/>
    </xf>
    <xf numFmtId="0" fontId="1" fillId="2" borderId="17" xfId="1" applyFill="1" applyBorder="1" applyAlignment="1">
      <alignment vertical="center" wrapText="1"/>
    </xf>
    <xf numFmtId="0" fontId="1" fillId="2" borderId="18" xfId="1" applyFill="1" applyBorder="1" applyAlignment="1">
      <alignment vertical="center" wrapText="1"/>
    </xf>
    <xf numFmtId="0" fontId="1" fillId="2" borderId="19" xfId="1" applyFill="1" applyBorder="1" applyAlignment="1">
      <alignment vertical="center" wrapText="1"/>
    </xf>
    <xf numFmtId="0" fontId="1" fillId="2" borderId="20" xfId="1" applyFill="1" applyBorder="1" applyAlignment="1">
      <alignment vertical="center" wrapText="1"/>
    </xf>
    <xf numFmtId="0" fontId="2" fillId="2" borderId="0" xfId="1" applyFont="1" applyFill="1" applyAlignment="1">
      <alignment horizontal="center" wrapText="1"/>
    </xf>
    <xf numFmtId="0" fontId="1" fillId="2" borderId="0" xfId="1" applyFill="1" applyAlignment="1">
      <alignment horizontal="center" wrapText="1"/>
    </xf>
    <xf numFmtId="0" fontId="1" fillId="2" borderId="0" xfId="1" applyFont="1" applyFill="1" applyAlignment="1">
      <alignment horizontal="center" wrapText="1"/>
    </xf>
    <xf numFmtId="0" fontId="1" fillId="2" borderId="1" xfId="1" applyFont="1" applyFill="1" applyBorder="1" applyAlignment="1">
      <alignment vertical="center" wrapText="1"/>
    </xf>
    <xf numFmtId="0" fontId="1" fillId="2" borderId="2" xfId="1" applyFont="1" applyFill="1" applyBorder="1" applyAlignment="1">
      <alignment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vertical="center" wrapText="1"/>
    </xf>
    <xf numFmtId="0" fontId="1" fillId="2" borderId="5" xfId="1" applyFont="1" applyFill="1" applyBorder="1" applyAlignment="1">
      <alignment vertical="center" wrapText="1"/>
    </xf>
    <xf numFmtId="0" fontId="3" fillId="2" borderId="6" xfId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tabSelected="1" topLeftCell="A22" workbookViewId="0">
      <selection activeCell="A37" sqref="A37:I37"/>
    </sheetView>
  </sheetViews>
  <sheetFormatPr defaultRowHeight="12.75" x14ac:dyDescent="0.2"/>
  <cols>
    <col min="1" max="2" width="9.140625" style="2"/>
    <col min="3" max="3" width="14.28515625" style="2" customWidth="1"/>
    <col min="4" max="4" width="17.140625" style="2" customWidth="1"/>
    <col min="5" max="5" width="21.28515625" style="2" customWidth="1"/>
    <col min="6" max="6" width="11.7109375" style="2" customWidth="1"/>
    <col min="7" max="9" width="9.140625" style="2"/>
    <col min="10" max="10" width="23.7109375" style="2" customWidth="1"/>
    <col min="11" max="11" width="0.140625" style="2" customWidth="1"/>
    <col min="12" max="12" width="9.5703125" style="2" hidden="1" customWidth="1"/>
    <col min="13" max="13" width="10.5703125" style="2" hidden="1" customWidth="1"/>
    <col min="14" max="14" width="9.5703125" style="2" bestFit="1" customWidth="1"/>
    <col min="15" max="253" width="9.140625" style="2"/>
    <col min="254" max="254" width="14.28515625" style="2" customWidth="1"/>
    <col min="255" max="255" width="17.140625" style="2" customWidth="1"/>
    <col min="256" max="256" width="21.28515625" style="2" customWidth="1"/>
    <col min="257" max="257" width="11.7109375" style="2" customWidth="1"/>
    <col min="258" max="260" width="9.140625" style="2"/>
    <col min="261" max="261" width="23.7109375" style="2" customWidth="1"/>
    <col min="262" max="262" width="9.140625" style="2"/>
    <col min="263" max="263" width="9.5703125" style="2" bestFit="1" customWidth="1"/>
    <col min="264" max="264" width="11.5703125" style="2" bestFit="1" customWidth="1"/>
    <col min="265" max="265" width="10.140625" style="2" bestFit="1" customWidth="1"/>
    <col min="266" max="509" width="9.140625" style="2"/>
    <col min="510" max="510" width="14.28515625" style="2" customWidth="1"/>
    <col min="511" max="511" width="17.140625" style="2" customWidth="1"/>
    <col min="512" max="512" width="21.28515625" style="2" customWidth="1"/>
    <col min="513" max="513" width="11.7109375" style="2" customWidth="1"/>
    <col min="514" max="516" width="9.140625" style="2"/>
    <col min="517" max="517" width="23.7109375" style="2" customWidth="1"/>
    <col min="518" max="518" width="9.140625" style="2"/>
    <col min="519" max="519" width="9.5703125" style="2" bestFit="1" customWidth="1"/>
    <col min="520" max="520" width="11.5703125" style="2" bestFit="1" customWidth="1"/>
    <col min="521" max="521" width="10.140625" style="2" bestFit="1" customWidth="1"/>
    <col min="522" max="765" width="9.140625" style="2"/>
    <col min="766" max="766" width="14.28515625" style="2" customWidth="1"/>
    <col min="767" max="767" width="17.140625" style="2" customWidth="1"/>
    <col min="768" max="768" width="21.28515625" style="2" customWidth="1"/>
    <col min="769" max="769" width="11.7109375" style="2" customWidth="1"/>
    <col min="770" max="772" width="9.140625" style="2"/>
    <col min="773" max="773" width="23.7109375" style="2" customWidth="1"/>
    <col min="774" max="774" width="9.140625" style="2"/>
    <col min="775" max="775" width="9.5703125" style="2" bestFit="1" customWidth="1"/>
    <col min="776" max="776" width="11.5703125" style="2" bestFit="1" customWidth="1"/>
    <col min="777" max="777" width="10.140625" style="2" bestFit="1" customWidth="1"/>
    <col min="778" max="1021" width="9.140625" style="2"/>
    <col min="1022" max="1022" width="14.28515625" style="2" customWidth="1"/>
    <col min="1023" max="1023" width="17.140625" style="2" customWidth="1"/>
    <col min="1024" max="1024" width="21.28515625" style="2" customWidth="1"/>
    <col min="1025" max="1025" width="11.7109375" style="2" customWidth="1"/>
    <col min="1026" max="1028" width="9.140625" style="2"/>
    <col min="1029" max="1029" width="23.7109375" style="2" customWidth="1"/>
    <col min="1030" max="1030" width="9.140625" style="2"/>
    <col min="1031" max="1031" width="9.5703125" style="2" bestFit="1" customWidth="1"/>
    <col min="1032" max="1032" width="11.5703125" style="2" bestFit="1" customWidth="1"/>
    <col min="1033" max="1033" width="10.140625" style="2" bestFit="1" customWidth="1"/>
    <col min="1034" max="1277" width="9.140625" style="2"/>
    <col min="1278" max="1278" width="14.28515625" style="2" customWidth="1"/>
    <col min="1279" max="1279" width="17.140625" style="2" customWidth="1"/>
    <col min="1280" max="1280" width="21.28515625" style="2" customWidth="1"/>
    <col min="1281" max="1281" width="11.7109375" style="2" customWidth="1"/>
    <col min="1282" max="1284" width="9.140625" style="2"/>
    <col min="1285" max="1285" width="23.7109375" style="2" customWidth="1"/>
    <col min="1286" max="1286" width="9.140625" style="2"/>
    <col min="1287" max="1287" width="9.5703125" style="2" bestFit="1" customWidth="1"/>
    <col min="1288" max="1288" width="11.5703125" style="2" bestFit="1" customWidth="1"/>
    <col min="1289" max="1289" width="10.140625" style="2" bestFit="1" customWidth="1"/>
    <col min="1290" max="1533" width="9.140625" style="2"/>
    <col min="1534" max="1534" width="14.28515625" style="2" customWidth="1"/>
    <col min="1535" max="1535" width="17.140625" style="2" customWidth="1"/>
    <col min="1536" max="1536" width="21.28515625" style="2" customWidth="1"/>
    <col min="1537" max="1537" width="11.7109375" style="2" customWidth="1"/>
    <col min="1538" max="1540" width="9.140625" style="2"/>
    <col min="1541" max="1541" width="23.7109375" style="2" customWidth="1"/>
    <col min="1542" max="1542" width="9.140625" style="2"/>
    <col min="1543" max="1543" width="9.5703125" style="2" bestFit="1" customWidth="1"/>
    <col min="1544" max="1544" width="11.5703125" style="2" bestFit="1" customWidth="1"/>
    <col min="1545" max="1545" width="10.140625" style="2" bestFit="1" customWidth="1"/>
    <col min="1546" max="1789" width="9.140625" style="2"/>
    <col min="1790" max="1790" width="14.28515625" style="2" customWidth="1"/>
    <col min="1791" max="1791" width="17.140625" style="2" customWidth="1"/>
    <col min="1792" max="1792" width="21.28515625" style="2" customWidth="1"/>
    <col min="1793" max="1793" width="11.7109375" style="2" customWidth="1"/>
    <col min="1794" max="1796" width="9.140625" style="2"/>
    <col min="1797" max="1797" width="23.7109375" style="2" customWidth="1"/>
    <col min="1798" max="1798" width="9.140625" style="2"/>
    <col min="1799" max="1799" width="9.5703125" style="2" bestFit="1" customWidth="1"/>
    <col min="1800" max="1800" width="11.5703125" style="2" bestFit="1" customWidth="1"/>
    <col min="1801" max="1801" width="10.140625" style="2" bestFit="1" customWidth="1"/>
    <col min="1802" max="2045" width="9.140625" style="2"/>
    <col min="2046" max="2046" width="14.28515625" style="2" customWidth="1"/>
    <col min="2047" max="2047" width="17.140625" style="2" customWidth="1"/>
    <col min="2048" max="2048" width="21.28515625" style="2" customWidth="1"/>
    <col min="2049" max="2049" width="11.7109375" style="2" customWidth="1"/>
    <col min="2050" max="2052" width="9.140625" style="2"/>
    <col min="2053" max="2053" width="23.7109375" style="2" customWidth="1"/>
    <col min="2054" max="2054" width="9.140625" style="2"/>
    <col min="2055" max="2055" width="9.5703125" style="2" bestFit="1" customWidth="1"/>
    <col min="2056" max="2056" width="11.5703125" style="2" bestFit="1" customWidth="1"/>
    <col min="2057" max="2057" width="10.140625" style="2" bestFit="1" customWidth="1"/>
    <col min="2058" max="2301" width="9.140625" style="2"/>
    <col min="2302" max="2302" width="14.28515625" style="2" customWidth="1"/>
    <col min="2303" max="2303" width="17.140625" style="2" customWidth="1"/>
    <col min="2304" max="2304" width="21.28515625" style="2" customWidth="1"/>
    <col min="2305" max="2305" width="11.7109375" style="2" customWidth="1"/>
    <col min="2306" max="2308" width="9.140625" style="2"/>
    <col min="2309" max="2309" width="23.7109375" style="2" customWidth="1"/>
    <col min="2310" max="2310" width="9.140625" style="2"/>
    <col min="2311" max="2311" width="9.5703125" style="2" bestFit="1" customWidth="1"/>
    <col min="2312" max="2312" width="11.5703125" style="2" bestFit="1" customWidth="1"/>
    <col min="2313" max="2313" width="10.140625" style="2" bestFit="1" customWidth="1"/>
    <col min="2314" max="2557" width="9.140625" style="2"/>
    <col min="2558" max="2558" width="14.28515625" style="2" customWidth="1"/>
    <col min="2559" max="2559" width="17.140625" style="2" customWidth="1"/>
    <col min="2560" max="2560" width="21.28515625" style="2" customWidth="1"/>
    <col min="2561" max="2561" width="11.7109375" style="2" customWidth="1"/>
    <col min="2562" max="2564" width="9.140625" style="2"/>
    <col min="2565" max="2565" width="23.7109375" style="2" customWidth="1"/>
    <col min="2566" max="2566" width="9.140625" style="2"/>
    <col min="2567" max="2567" width="9.5703125" style="2" bestFit="1" customWidth="1"/>
    <col min="2568" max="2568" width="11.5703125" style="2" bestFit="1" customWidth="1"/>
    <col min="2569" max="2569" width="10.140625" style="2" bestFit="1" customWidth="1"/>
    <col min="2570" max="2813" width="9.140625" style="2"/>
    <col min="2814" max="2814" width="14.28515625" style="2" customWidth="1"/>
    <col min="2815" max="2815" width="17.140625" style="2" customWidth="1"/>
    <col min="2816" max="2816" width="21.28515625" style="2" customWidth="1"/>
    <col min="2817" max="2817" width="11.7109375" style="2" customWidth="1"/>
    <col min="2818" max="2820" width="9.140625" style="2"/>
    <col min="2821" max="2821" width="23.7109375" style="2" customWidth="1"/>
    <col min="2822" max="2822" width="9.140625" style="2"/>
    <col min="2823" max="2823" width="9.5703125" style="2" bestFit="1" customWidth="1"/>
    <col min="2824" max="2824" width="11.5703125" style="2" bestFit="1" customWidth="1"/>
    <col min="2825" max="2825" width="10.140625" style="2" bestFit="1" customWidth="1"/>
    <col min="2826" max="3069" width="9.140625" style="2"/>
    <col min="3070" max="3070" width="14.28515625" style="2" customWidth="1"/>
    <col min="3071" max="3071" width="17.140625" style="2" customWidth="1"/>
    <col min="3072" max="3072" width="21.28515625" style="2" customWidth="1"/>
    <col min="3073" max="3073" width="11.7109375" style="2" customWidth="1"/>
    <col min="3074" max="3076" width="9.140625" style="2"/>
    <col min="3077" max="3077" width="23.7109375" style="2" customWidth="1"/>
    <col min="3078" max="3078" width="9.140625" style="2"/>
    <col min="3079" max="3079" width="9.5703125" style="2" bestFit="1" customWidth="1"/>
    <col min="3080" max="3080" width="11.5703125" style="2" bestFit="1" customWidth="1"/>
    <col min="3081" max="3081" width="10.140625" style="2" bestFit="1" customWidth="1"/>
    <col min="3082" max="3325" width="9.140625" style="2"/>
    <col min="3326" max="3326" width="14.28515625" style="2" customWidth="1"/>
    <col min="3327" max="3327" width="17.140625" style="2" customWidth="1"/>
    <col min="3328" max="3328" width="21.28515625" style="2" customWidth="1"/>
    <col min="3329" max="3329" width="11.7109375" style="2" customWidth="1"/>
    <col min="3330" max="3332" width="9.140625" style="2"/>
    <col min="3333" max="3333" width="23.7109375" style="2" customWidth="1"/>
    <col min="3334" max="3334" width="9.140625" style="2"/>
    <col min="3335" max="3335" width="9.5703125" style="2" bestFit="1" customWidth="1"/>
    <col min="3336" max="3336" width="11.5703125" style="2" bestFit="1" customWidth="1"/>
    <col min="3337" max="3337" width="10.140625" style="2" bestFit="1" customWidth="1"/>
    <col min="3338" max="3581" width="9.140625" style="2"/>
    <col min="3582" max="3582" width="14.28515625" style="2" customWidth="1"/>
    <col min="3583" max="3583" width="17.140625" style="2" customWidth="1"/>
    <col min="3584" max="3584" width="21.28515625" style="2" customWidth="1"/>
    <col min="3585" max="3585" width="11.7109375" style="2" customWidth="1"/>
    <col min="3586" max="3588" width="9.140625" style="2"/>
    <col min="3589" max="3589" width="23.7109375" style="2" customWidth="1"/>
    <col min="3590" max="3590" width="9.140625" style="2"/>
    <col min="3591" max="3591" width="9.5703125" style="2" bestFit="1" customWidth="1"/>
    <col min="3592" max="3592" width="11.5703125" style="2" bestFit="1" customWidth="1"/>
    <col min="3593" max="3593" width="10.140625" style="2" bestFit="1" customWidth="1"/>
    <col min="3594" max="3837" width="9.140625" style="2"/>
    <col min="3838" max="3838" width="14.28515625" style="2" customWidth="1"/>
    <col min="3839" max="3839" width="17.140625" style="2" customWidth="1"/>
    <col min="3840" max="3840" width="21.28515625" style="2" customWidth="1"/>
    <col min="3841" max="3841" width="11.7109375" style="2" customWidth="1"/>
    <col min="3842" max="3844" width="9.140625" style="2"/>
    <col min="3845" max="3845" width="23.7109375" style="2" customWidth="1"/>
    <col min="3846" max="3846" width="9.140625" style="2"/>
    <col min="3847" max="3847" width="9.5703125" style="2" bestFit="1" customWidth="1"/>
    <col min="3848" max="3848" width="11.5703125" style="2" bestFit="1" customWidth="1"/>
    <col min="3849" max="3849" width="10.140625" style="2" bestFit="1" customWidth="1"/>
    <col min="3850" max="4093" width="9.140625" style="2"/>
    <col min="4094" max="4094" width="14.28515625" style="2" customWidth="1"/>
    <col min="4095" max="4095" width="17.140625" style="2" customWidth="1"/>
    <col min="4096" max="4096" width="21.28515625" style="2" customWidth="1"/>
    <col min="4097" max="4097" width="11.7109375" style="2" customWidth="1"/>
    <col min="4098" max="4100" width="9.140625" style="2"/>
    <col min="4101" max="4101" width="23.7109375" style="2" customWidth="1"/>
    <col min="4102" max="4102" width="9.140625" style="2"/>
    <col min="4103" max="4103" width="9.5703125" style="2" bestFit="1" customWidth="1"/>
    <col min="4104" max="4104" width="11.5703125" style="2" bestFit="1" customWidth="1"/>
    <col min="4105" max="4105" width="10.140625" style="2" bestFit="1" customWidth="1"/>
    <col min="4106" max="4349" width="9.140625" style="2"/>
    <col min="4350" max="4350" width="14.28515625" style="2" customWidth="1"/>
    <col min="4351" max="4351" width="17.140625" style="2" customWidth="1"/>
    <col min="4352" max="4352" width="21.28515625" style="2" customWidth="1"/>
    <col min="4353" max="4353" width="11.7109375" style="2" customWidth="1"/>
    <col min="4354" max="4356" width="9.140625" style="2"/>
    <col min="4357" max="4357" width="23.7109375" style="2" customWidth="1"/>
    <col min="4358" max="4358" width="9.140625" style="2"/>
    <col min="4359" max="4359" width="9.5703125" style="2" bestFit="1" customWidth="1"/>
    <col min="4360" max="4360" width="11.5703125" style="2" bestFit="1" customWidth="1"/>
    <col min="4361" max="4361" width="10.140625" style="2" bestFit="1" customWidth="1"/>
    <col min="4362" max="4605" width="9.140625" style="2"/>
    <col min="4606" max="4606" width="14.28515625" style="2" customWidth="1"/>
    <col min="4607" max="4607" width="17.140625" style="2" customWidth="1"/>
    <col min="4608" max="4608" width="21.28515625" style="2" customWidth="1"/>
    <col min="4609" max="4609" width="11.7109375" style="2" customWidth="1"/>
    <col min="4610" max="4612" width="9.140625" style="2"/>
    <col min="4613" max="4613" width="23.7109375" style="2" customWidth="1"/>
    <col min="4614" max="4614" width="9.140625" style="2"/>
    <col min="4615" max="4615" width="9.5703125" style="2" bestFit="1" customWidth="1"/>
    <col min="4616" max="4616" width="11.5703125" style="2" bestFit="1" customWidth="1"/>
    <col min="4617" max="4617" width="10.140625" style="2" bestFit="1" customWidth="1"/>
    <col min="4618" max="4861" width="9.140625" style="2"/>
    <col min="4862" max="4862" width="14.28515625" style="2" customWidth="1"/>
    <col min="4863" max="4863" width="17.140625" style="2" customWidth="1"/>
    <col min="4864" max="4864" width="21.28515625" style="2" customWidth="1"/>
    <col min="4865" max="4865" width="11.7109375" style="2" customWidth="1"/>
    <col min="4866" max="4868" width="9.140625" style="2"/>
    <col min="4869" max="4869" width="23.7109375" style="2" customWidth="1"/>
    <col min="4870" max="4870" width="9.140625" style="2"/>
    <col min="4871" max="4871" width="9.5703125" style="2" bestFit="1" customWidth="1"/>
    <col min="4872" max="4872" width="11.5703125" style="2" bestFit="1" customWidth="1"/>
    <col min="4873" max="4873" width="10.140625" style="2" bestFit="1" customWidth="1"/>
    <col min="4874" max="5117" width="9.140625" style="2"/>
    <col min="5118" max="5118" width="14.28515625" style="2" customWidth="1"/>
    <col min="5119" max="5119" width="17.140625" style="2" customWidth="1"/>
    <col min="5120" max="5120" width="21.28515625" style="2" customWidth="1"/>
    <col min="5121" max="5121" width="11.7109375" style="2" customWidth="1"/>
    <col min="5122" max="5124" width="9.140625" style="2"/>
    <col min="5125" max="5125" width="23.7109375" style="2" customWidth="1"/>
    <col min="5126" max="5126" width="9.140625" style="2"/>
    <col min="5127" max="5127" width="9.5703125" style="2" bestFit="1" customWidth="1"/>
    <col min="5128" max="5128" width="11.5703125" style="2" bestFit="1" customWidth="1"/>
    <col min="5129" max="5129" width="10.140625" style="2" bestFit="1" customWidth="1"/>
    <col min="5130" max="5373" width="9.140625" style="2"/>
    <col min="5374" max="5374" width="14.28515625" style="2" customWidth="1"/>
    <col min="5375" max="5375" width="17.140625" style="2" customWidth="1"/>
    <col min="5376" max="5376" width="21.28515625" style="2" customWidth="1"/>
    <col min="5377" max="5377" width="11.7109375" style="2" customWidth="1"/>
    <col min="5378" max="5380" width="9.140625" style="2"/>
    <col min="5381" max="5381" width="23.7109375" style="2" customWidth="1"/>
    <col min="5382" max="5382" width="9.140625" style="2"/>
    <col min="5383" max="5383" width="9.5703125" style="2" bestFit="1" customWidth="1"/>
    <col min="5384" max="5384" width="11.5703125" style="2" bestFit="1" customWidth="1"/>
    <col min="5385" max="5385" width="10.140625" style="2" bestFit="1" customWidth="1"/>
    <col min="5386" max="5629" width="9.140625" style="2"/>
    <col min="5630" max="5630" width="14.28515625" style="2" customWidth="1"/>
    <col min="5631" max="5631" width="17.140625" style="2" customWidth="1"/>
    <col min="5632" max="5632" width="21.28515625" style="2" customWidth="1"/>
    <col min="5633" max="5633" width="11.7109375" style="2" customWidth="1"/>
    <col min="5634" max="5636" width="9.140625" style="2"/>
    <col min="5637" max="5637" width="23.7109375" style="2" customWidth="1"/>
    <col min="5638" max="5638" width="9.140625" style="2"/>
    <col min="5639" max="5639" width="9.5703125" style="2" bestFit="1" customWidth="1"/>
    <col min="5640" max="5640" width="11.5703125" style="2" bestFit="1" customWidth="1"/>
    <col min="5641" max="5641" width="10.140625" style="2" bestFit="1" customWidth="1"/>
    <col min="5642" max="5885" width="9.140625" style="2"/>
    <col min="5886" max="5886" width="14.28515625" style="2" customWidth="1"/>
    <col min="5887" max="5887" width="17.140625" style="2" customWidth="1"/>
    <col min="5888" max="5888" width="21.28515625" style="2" customWidth="1"/>
    <col min="5889" max="5889" width="11.7109375" style="2" customWidth="1"/>
    <col min="5890" max="5892" width="9.140625" style="2"/>
    <col min="5893" max="5893" width="23.7109375" style="2" customWidth="1"/>
    <col min="5894" max="5894" width="9.140625" style="2"/>
    <col min="5895" max="5895" width="9.5703125" style="2" bestFit="1" customWidth="1"/>
    <col min="5896" max="5896" width="11.5703125" style="2" bestFit="1" customWidth="1"/>
    <col min="5897" max="5897" width="10.140625" style="2" bestFit="1" customWidth="1"/>
    <col min="5898" max="6141" width="9.140625" style="2"/>
    <col min="6142" max="6142" width="14.28515625" style="2" customWidth="1"/>
    <col min="6143" max="6143" width="17.140625" style="2" customWidth="1"/>
    <col min="6144" max="6144" width="21.28515625" style="2" customWidth="1"/>
    <col min="6145" max="6145" width="11.7109375" style="2" customWidth="1"/>
    <col min="6146" max="6148" width="9.140625" style="2"/>
    <col min="6149" max="6149" width="23.7109375" style="2" customWidth="1"/>
    <col min="6150" max="6150" width="9.140625" style="2"/>
    <col min="6151" max="6151" width="9.5703125" style="2" bestFit="1" customWidth="1"/>
    <col min="6152" max="6152" width="11.5703125" style="2" bestFit="1" customWidth="1"/>
    <col min="6153" max="6153" width="10.140625" style="2" bestFit="1" customWidth="1"/>
    <col min="6154" max="6397" width="9.140625" style="2"/>
    <col min="6398" max="6398" width="14.28515625" style="2" customWidth="1"/>
    <col min="6399" max="6399" width="17.140625" style="2" customWidth="1"/>
    <col min="6400" max="6400" width="21.28515625" style="2" customWidth="1"/>
    <col min="6401" max="6401" width="11.7109375" style="2" customWidth="1"/>
    <col min="6402" max="6404" width="9.140625" style="2"/>
    <col min="6405" max="6405" width="23.7109375" style="2" customWidth="1"/>
    <col min="6406" max="6406" width="9.140625" style="2"/>
    <col min="6407" max="6407" width="9.5703125" style="2" bestFit="1" customWidth="1"/>
    <col min="6408" max="6408" width="11.5703125" style="2" bestFit="1" customWidth="1"/>
    <col min="6409" max="6409" width="10.140625" style="2" bestFit="1" customWidth="1"/>
    <col min="6410" max="6653" width="9.140625" style="2"/>
    <col min="6654" max="6654" width="14.28515625" style="2" customWidth="1"/>
    <col min="6655" max="6655" width="17.140625" style="2" customWidth="1"/>
    <col min="6656" max="6656" width="21.28515625" style="2" customWidth="1"/>
    <col min="6657" max="6657" width="11.7109375" style="2" customWidth="1"/>
    <col min="6658" max="6660" width="9.140625" style="2"/>
    <col min="6661" max="6661" width="23.7109375" style="2" customWidth="1"/>
    <col min="6662" max="6662" width="9.140625" style="2"/>
    <col min="6663" max="6663" width="9.5703125" style="2" bestFit="1" customWidth="1"/>
    <col min="6664" max="6664" width="11.5703125" style="2" bestFit="1" customWidth="1"/>
    <col min="6665" max="6665" width="10.140625" style="2" bestFit="1" customWidth="1"/>
    <col min="6666" max="6909" width="9.140625" style="2"/>
    <col min="6910" max="6910" width="14.28515625" style="2" customWidth="1"/>
    <col min="6911" max="6911" width="17.140625" style="2" customWidth="1"/>
    <col min="6912" max="6912" width="21.28515625" style="2" customWidth="1"/>
    <col min="6913" max="6913" width="11.7109375" style="2" customWidth="1"/>
    <col min="6914" max="6916" width="9.140625" style="2"/>
    <col min="6917" max="6917" width="23.7109375" style="2" customWidth="1"/>
    <col min="6918" max="6918" width="9.140625" style="2"/>
    <col min="6919" max="6919" width="9.5703125" style="2" bestFit="1" customWidth="1"/>
    <col min="6920" max="6920" width="11.5703125" style="2" bestFit="1" customWidth="1"/>
    <col min="6921" max="6921" width="10.140625" style="2" bestFit="1" customWidth="1"/>
    <col min="6922" max="7165" width="9.140625" style="2"/>
    <col min="7166" max="7166" width="14.28515625" style="2" customWidth="1"/>
    <col min="7167" max="7167" width="17.140625" style="2" customWidth="1"/>
    <col min="7168" max="7168" width="21.28515625" style="2" customWidth="1"/>
    <col min="7169" max="7169" width="11.7109375" style="2" customWidth="1"/>
    <col min="7170" max="7172" width="9.140625" style="2"/>
    <col min="7173" max="7173" width="23.7109375" style="2" customWidth="1"/>
    <col min="7174" max="7174" width="9.140625" style="2"/>
    <col min="7175" max="7175" width="9.5703125" style="2" bestFit="1" customWidth="1"/>
    <col min="7176" max="7176" width="11.5703125" style="2" bestFit="1" customWidth="1"/>
    <col min="7177" max="7177" width="10.140625" style="2" bestFit="1" customWidth="1"/>
    <col min="7178" max="7421" width="9.140625" style="2"/>
    <col min="7422" max="7422" width="14.28515625" style="2" customWidth="1"/>
    <col min="7423" max="7423" width="17.140625" style="2" customWidth="1"/>
    <col min="7424" max="7424" width="21.28515625" style="2" customWidth="1"/>
    <col min="7425" max="7425" width="11.7109375" style="2" customWidth="1"/>
    <col min="7426" max="7428" width="9.140625" style="2"/>
    <col min="7429" max="7429" width="23.7109375" style="2" customWidth="1"/>
    <col min="7430" max="7430" width="9.140625" style="2"/>
    <col min="7431" max="7431" width="9.5703125" style="2" bestFit="1" customWidth="1"/>
    <col min="7432" max="7432" width="11.5703125" style="2" bestFit="1" customWidth="1"/>
    <col min="7433" max="7433" width="10.140625" style="2" bestFit="1" customWidth="1"/>
    <col min="7434" max="7677" width="9.140625" style="2"/>
    <col min="7678" max="7678" width="14.28515625" style="2" customWidth="1"/>
    <col min="7679" max="7679" width="17.140625" style="2" customWidth="1"/>
    <col min="7680" max="7680" width="21.28515625" style="2" customWidth="1"/>
    <col min="7681" max="7681" width="11.7109375" style="2" customWidth="1"/>
    <col min="7682" max="7684" width="9.140625" style="2"/>
    <col min="7685" max="7685" width="23.7109375" style="2" customWidth="1"/>
    <col min="7686" max="7686" width="9.140625" style="2"/>
    <col min="7687" max="7687" width="9.5703125" style="2" bestFit="1" customWidth="1"/>
    <col min="7688" max="7688" width="11.5703125" style="2" bestFit="1" customWidth="1"/>
    <col min="7689" max="7689" width="10.140625" style="2" bestFit="1" customWidth="1"/>
    <col min="7690" max="7933" width="9.140625" style="2"/>
    <col min="7934" max="7934" width="14.28515625" style="2" customWidth="1"/>
    <col min="7935" max="7935" width="17.140625" style="2" customWidth="1"/>
    <col min="7936" max="7936" width="21.28515625" style="2" customWidth="1"/>
    <col min="7937" max="7937" width="11.7109375" style="2" customWidth="1"/>
    <col min="7938" max="7940" width="9.140625" style="2"/>
    <col min="7941" max="7941" width="23.7109375" style="2" customWidth="1"/>
    <col min="7942" max="7942" width="9.140625" style="2"/>
    <col min="7943" max="7943" width="9.5703125" style="2" bestFit="1" customWidth="1"/>
    <col min="7944" max="7944" width="11.5703125" style="2" bestFit="1" customWidth="1"/>
    <col min="7945" max="7945" width="10.140625" style="2" bestFit="1" customWidth="1"/>
    <col min="7946" max="8189" width="9.140625" style="2"/>
    <col min="8190" max="8190" width="14.28515625" style="2" customWidth="1"/>
    <col min="8191" max="8191" width="17.140625" style="2" customWidth="1"/>
    <col min="8192" max="8192" width="21.28515625" style="2" customWidth="1"/>
    <col min="8193" max="8193" width="11.7109375" style="2" customWidth="1"/>
    <col min="8194" max="8196" width="9.140625" style="2"/>
    <col min="8197" max="8197" width="23.7109375" style="2" customWidth="1"/>
    <col min="8198" max="8198" width="9.140625" style="2"/>
    <col min="8199" max="8199" width="9.5703125" style="2" bestFit="1" customWidth="1"/>
    <col min="8200" max="8200" width="11.5703125" style="2" bestFit="1" customWidth="1"/>
    <col min="8201" max="8201" width="10.140625" style="2" bestFit="1" customWidth="1"/>
    <col min="8202" max="8445" width="9.140625" style="2"/>
    <col min="8446" max="8446" width="14.28515625" style="2" customWidth="1"/>
    <col min="8447" max="8447" width="17.140625" style="2" customWidth="1"/>
    <col min="8448" max="8448" width="21.28515625" style="2" customWidth="1"/>
    <col min="8449" max="8449" width="11.7109375" style="2" customWidth="1"/>
    <col min="8450" max="8452" width="9.140625" style="2"/>
    <col min="8453" max="8453" width="23.7109375" style="2" customWidth="1"/>
    <col min="8454" max="8454" width="9.140625" style="2"/>
    <col min="8455" max="8455" width="9.5703125" style="2" bestFit="1" customWidth="1"/>
    <col min="8456" max="8456" width="11.5703125" style="2" bestFit="1" customWidth="1"/>
    <col min="8457" max="8457" width="10.140625" style="2" bestFit="1" customWidth="1"/>
    <col min="8458" max="8701" width="9.140625" style="2"/>
    <col min="8702" max="8702" width="14.28515625" style="2" customWidth="1"/>
    <col min="8703" max="8703" width="17.140625" style="2" customWidth="1"/>
    <col min="8704" max="8704" width="21.28515625" style="2" customWidth="1"/>
    <col min="8705" max="8705" width="11.7109375" style="2" customWidth="1"/>
    <col min="8706" max="8708" width="9.140625" style="2"/>
    <col min="8709" max="8709" width="23.7109375" style="2" customWidth="1"/>
    <col min="8710" max="8710" width="9.140625" style="2"/>
    <col min="8711" max="8711" width="9.5703125" style="2" bestFit="1" customWidth="1"/>
    <col min="8712" max="8712" width="11.5703125" style="2" bestFit="1" customWidth="1"/>
    <col min="8713" max="8713" width="10.140625" style="2" bestFit="1" customWidth="1"/>
    <col min="8714" max="8957" width="9.140625" style="2"/>
    <col min="8958" max="8958" width="14.28515625" style="2" customWidth="1"/>
    <col min="8959" max="8959" width="17.140625" style="2" customWidth="1"/>
    <col min="8960" max="8960" width="21.28515625" style="2" customWidth="1"/>
    <col min="8961" max="8961" width="11.7109375" style="2" customWidth="1"/>
    <col min="8962" max="8964" width="9.140625" style="2"/>
    <col min="8965" max="8965" width="23.7109375" style="2" customWidth="1"/>
    <col min="8966" max="8966" width="9.140625" style="2"/>
    <col min="8967" max="8967" width="9.5703125" style="2" bestFit="1" customWidth="1"/>
    <col min="8968" max="8968" width="11.5703125" style="2" bestFit="1" customWidth="1"/>
    <col min="8969" max="8969" width="10.140625" style="2" bestFit="1" customWidth="1"/>
    <col min="8970" max="9213" width="9.140625" style="2"/>
    <col min="9214" max="9214" width="14.28515625" style="2" customWidth="1"/>
    <col min="9215" max="9215" width="17.140625" style="2" customWidth="1"/>
    <col min="9216" max="9216" width="21.28515625" style="2" customWidth="1"/>
    <col min="9217" max="9217" width="11.7109375" style="2" customWidth="1"/>
    <col min="9218" max="9220" width="9.140625" style="2"/>
    <col min="9221" max="9221" width="23.7109375" style="2" customWidth="1"/>
    <col min="9222" max="9222" width="9.140625" style="2"/>
    <col min="9223" max="9223" width="9.5703125" style="2" bestFit="1" customWidth="1"/>
    <col min="9224" max="9224" width="11.5703125" style="2" bestFit="1" customWidth="1"/>
    <col min="9225" max="9225" width="10.140625" style="2" bestFit="1" customWidth="1"/>
    <col min="9226" max="9469" width="9.140625" style="2"/>
    <col min="9470" max="9470" width="14.28515625" style="2" customWidth="1"/>
    <col min="9471" max="9471" width="17.140625" style="2" customWidth="1"/>
    <col min="9472" max="9472" width="21.28515625" style="2" customWidth="1"/>
    <col min="9473" max="9473" width="11.7109375" style="2" customWidth="1"/>
    <col min="9474" max="9476" width="9.140625" style="2"/>
    <col min="9477" max="9477" width="23.7109375" style="2" customWidth="1"/>
    <col min="9478" max="9478" width="9.140625" style="2"/>
    <col min="9479" max="9479" width="9.5703125" style="2" bestFit="1" customWidth="1"/>
    <col min="9480" max="9480" width="11.5703125" style="2" bestFit="1" customWidth="1"/>
    <col min="9481" max="9481" width="10.140625" style="2" bestFit="1" customWidth="1"/>
    <col min="9482" max="9725" width="9.140625" style="2"/>
    <col min="9726" max="9726" width="14.28515625" style="2" customWidth="1"/>
    <col min="9727" max="9727" width="17.140625" style="2" customWidth="1"/>
    <col min="9728" max="9728" width="21.28515625" style="2" customWidth="1"/>
    <col min="9729" max="9729" width="11.7109375" style="2" customWidth="1"/>
    <col min="9730" max="9732" width="9.140625" style="2"/>
    <col min="9733" max="9733" width="23.7109375" style="2" customWidth="1"/>
    <col min="9734" max="9734" width="9.140625" style="2"/>
    <col min="9735" max="9735" width="9.5703125" style="2" bestFit="1" customWidth="1"/>
    <col min="9736" max="9736" width="11.5703125" style="2" bestFit="1" customWidth="1"/>
    <col min="9737" max="9737" width="10.140625" style="2" bestFit="1" customWidth="1"/>
    <col min="9738" max="9981" width="9.140625" style="2"/>
    <col min="9982" max="9982" width="14.28515625" style="2" customWidth="1"/>
    <col min="9983" max="9983" width="17.140625" style="2" customWidth="1"/>
    <col min="9984" max="9984" width="21.28515625" style="2" customWidth="1"/>
    <col min="9985" max="9985" width="11.7109375" style="2" customWidth="1"/>
    <col min="9986" max="9988" width="9.140625" style="2"/>
    <col min="9989" max="9989" width="23.7109375" style="2" customWidth="1"/>
    <col min="9990" max="9990" width="9.140625" style="2"/>
    <col min="9991" max="9991" width="9.5703125" style="2" bestFit="1" customWidth="1"/>
    <col min="9992" max="9992" width="11.5703125" style="2" bestFit="1" customWidth="1"/>
    <col min="9993" max="9993" width="10.140625" style="2" bestFit="1" customWidth="1"/>
    <col min="9994" max="10237" width="9.140625" style="2"/>
    <col min="10238" max="10238" width="14.28515625" style="2" customWidth="1"/>
    <col min="10239" max="10239" width="17.140625" style="2" customWidth="1"/>
    <col min="10240" max="10240" width="21.28515625" style="2" customWidth="1"/>
    <col min="10241" max="10241" width="11.7109375" style="2" customWidth="1"/>
    <col min="10242" max="10244" width="9.140625" style="2"/>
    <col min="10245" max="10245" width="23.7109375" style="2" customWidth="1"/>
    <col min="10246" max="10246" width="9.140625" style="2"/>
    <col min="10247" max="10247" width="9.5703125" style="2" bestFit="1" customWidth="1"/>
    <col min="10248" max="10248" width="11.5703125" style="2" bestFit="1" customWidth="1"/>
    <col min="10249" max="10249" width="10.140625" style="2" bestFit="1" customWidth="1"/>
    <col min="10250" max="10493" width="9.140625" style="2"/>
    <col min="10494" max="10494" width="14.28515625" style="2" customWidth="1"/>
    <col min="10495" max="10495" width="17.140625" style="2" customWidth="1"/>
    <col min="10496" max="10496" width="21.28515625" style="2" customWidth="1"/>
    <col min="10497" max="10497" width="11.7109375" style="2" customWidth="1"/>
    <col min="10498" max="10500" width="9.140625" style="2"/>
    <col min="10501" max="10501" width="23.7109375" style="2" customWidth="1"/>
    <col min="10502" max="10502" width="9.140625" style="2"/>
    <col min="10503" max="10503" width="9.5703125" style="2" bestFit="1" customWidth="1"/>
    <col min="10504" max="10504" width="11.5703125" style="2" bestFit="1" customWidth="1"/>
    <col min="10505" max="10505" width="10.140625" style="2" bestFit="1" customWidth="1"/>
    <col min="10506" max="10749" width="9.140625" style="2"/>
    <col min="10750" max="10750" width="14.28515625" style="2" customWidth="1"/>
    <col min="10751" max="10751" width="17.140625" style="2" customWidth="1"/>
    <col min="10752" max="10752" width="21.28515625" style="2" customWidth="1"/>
    <col min="10753" max="10753" width="11.7109375" style="2" customWidth="1"/>
    <col min="10754" max="10756" width="9.140625" style="2"/>
    <col min="10757" max="10757" width="23.7109375" style="2" customWidth="1"/>
    <col min="10758" max="10758" width="9.140625" style="2"/>
    <col min="10759" max="10759" width="9.5703125" style="2" bestFit="1" customWidth="1"/>
    <col min="10760" max="10760" width="11.5703125" style="2" bestFit="1" customWidth="1"/>
    <col min="10761" max="10761" width="10.140625" style="2" bestFit="1" customWidth="1"/>
    <col min="10762" max="11005" width="9.140625" style="2"/>
    <col min="11006" max="11006" width="14.28515625" style="2" customWidth="1"/>
    <col min="11007" max="11007" width="17.140625" style="2" customWidth="1"/>
    <col min="11008" max="11008" width="21.28515625" style="2" customWidth="1"/>
    <col min="11009" max="11009" width="11.7109375" style="2" customWidth="1"/>
    <col min="11010" max="11012" width="9.140625" style="2"/>
    <col min="11013" max="11013" width="23.7109375" style="2" customWidth="1"/>
    <col min="11014" max="11014" width="9.140625" style="2"/>
    <col min="11015" max="11015" width="9.5703125" style="2" bestFit="1" customWidth="1"/>
    <col min="11016" max="11016" width="11.5703125" style="2" bestFit="1" customWidth="1"/>
    <col min="11017" max="11017" width="10.140625" style="2" bestFit="1" customWidth="1"/>
    <col min="11018" max="11261" width="9.140625" style="2"/>
    <col min="11262" max="11262" width="14.28515625" style="2" customWidth="1"/>
    <col min="11263" max="11263" width="17.140625" style="2" customWidth="1"/>
    <col min="11264" max="11264" width="21.28515625" style="2" customWidth="1"/>
    <col min="11265" max="11265" width="11.7109375" style="2" customWidth="1"/>
    <col min="11266" max="11268" width="9.140625" style="2"/>
    <col min="11269" max="11269" width="23.7109375" style="2" customWidth="1"/>
    <col min="11270" max="11270" width="9.140625" style="2"/>
    <col min="11271" max="11271" width="9.5703125" style="2" bestFit="1" customWidth="1"/>
    <col min="11272" max="11272" width="11.5703125" style="2" bestFit="1" customWidth="1"/>
    <col min="11273" max="11273" width="10.140625" style="2" bestFit="1" customWidth="1"/>
    <col min="11274" max="11517" width="9.140625" style="2"/>
    <col min="11518" max="11518" width="14.28515625" style="2" customWidth="1"/>
    <col min="11519" max="11519" width="17.140625" style="2" customWidth="1"/>
    <col min="11520" max="11520" width="21.28515625" style="2" customWidth="1"/>
    <col min="11521" max="11521" width="11.7109375" style="2" customWidth="1"/>
    <col min="11522" max="11524" width="9.140625" style="2"/>
    <col min="11525" max="11525" width="23.7109375" style="2" customWidth="1"/>
    <col min="11526" max="11526" width="9.140625" style="2"/>
    <col min="11527" max="11527" width="9.5703125" style="2" bestFit="1" customWidth="1"/>
    <col min="11528" max="11528" width="11.5703125" style="2" bestFit="1" customWidth="1"/>
    <col min="11529" max="11529" width="10.140625" style="2" bestFit="1" customWidth="1"/>
    <col min="11530" max="11773" width="9.140625" style="2"/>
    <col min="11774" max="11774" width="14.28515625" style="2" customWidth="1"/>
    <col min="11775" max="11775" width="17.140625" style="2" customWidth="1"/>
    <col min="11776" max="11776" width="21.28515625" style="2" customWidth="1"/>
    <col min="11777" max="11777" width="11.7109375" style="2" customWidth="1"/>
    <col min="11778" max="11780" width="9.140625" style="2"/>
    <col min="11781" max="11781" width="23.7109375" style="2" customWidth="1"/>
    <col min="11782" max="11782" width="9.140625" style="2"/>
    <col min="11783" max="11783" width="9.5703125" style="2" bestFit="1" customWidth="1"/>
    <col min="11784" max="11784" width="11.5703125" style="2" bestFit="1" customWidth="1"/>
    <col min="11785" max="11785" width="10.140625" style="2" bestFit="1" customWidth="1"/>
    <col min="11786" max="12029" width="9.140625" style="2"/>
    <col min="12030" max="12030" width="14.28515625" style="2" customWidth="1"/>
    <col min="12031" max="12031" width="17.140625" style="2" customWidth="1"/>
    <col min="12032" max="12032" width="21.28515625" style="2" customWidth="1"/>
    <col min="12033" max="12033" width="11.7109375" style="2" customWidth="1"/>
    <col min="12034" max="12036" width="9.140625" style="2"/>
    <col min="12037" max="12037" width="23.7109375" style="2" customWidth="1"/>
    <col min="12038" max="12038" width="9.140625" style="2"/>
    <col min="12039" max="12039" width="9.5703125" style="2" bestFit="1" customWidth="1"/>
    <col min="12040" max="12040" width="11.5703125" style="2" bestFit="1" customWidth="1"/>
    <col min="12041" max="12041" width="10.140625" style="2" bestFit="1" customWidth="1"/>
    <col min="12042" max="12285" width="9.140625" style="2"/>
    <col min="12286" max="12286" width="14.28515625" style="2" customWidth="1"/>
    <col min="12287" max="12287" width="17.140625" style="2" customWidth="1"/>
    <col min="12288" max="12288" width="21.28515625" style="2" customWidth="1"/>
    <col min="12289" max="12289" width="11.7109375" style="2" customWidth="1"/>
    <col min="12290" max="12292" width="9.140625" style="2"/>
    <col min="12293" max="12293" width="23.7109375" style="2" customWidth="1"/>
    <col min="12294" max="12294" width="9.140625" style="2"/>
    <col min="12295" max="12295" width="9.5703125" style="2" bestFit="1" customWidth="1"/>
    <col min="12296" max="12296" width="11.5703125" style="2" bestFit="1" customWidth="1"/>
    <col min="12297" max="12297" width="10.140625" style="2" bestFit="1" customWidth="1"/>
    <col min="12298" max="12541" width="9.140625" style="2"/>
    <col min="12542" max="12542" width="14.28515625" style="2" customWidth="1"/>
    <col min="12543" max="12543" width="17.140625" style="2" customWidth="1"/>
    <col min="12544" max="12544" width="21.28515625" style="2" customWidth="1"/>
    <col min="12545" max="12545" width="11.7109375" style="2" customWidth="1"/>
    <col min="12546" max="12548" width="9.140625" style="2"/>
    <col min="12549" max="12549" width="23.7109375" style="2" customWidth="1"/>
    <col min="12550" max="12550" width="9.140625" style="2"/>
    <col min="12551" max="12551" width="9.5703125" style="2" bestFit="1" customWidth="1"/>
    <col min="12552" max="12552" width="11.5703125" style="2" bestFit="1" customWidth="1"/>
    <col min="12553" max="12553" width="10.140625" style="2" bestFit="1" customWidth="1"/>
    <col min="12554" max="12797" width="9.140625" style="2"/>
    <col min="12798" max="12798" width="14.28515625" style="2" customWidth="1"/>
    <col min="12799" max="12799" width="17.140625" style="2" customWidth="1"/>
    <col min="12800" max="12800" width="21.28515625" style="2" customWidth="1"/>
    <col min="12801" max="12801" width="11.7109375" style="2" customWidth="1"/>
    <col min="12802" max="12804" width="9.140625" style="2"/>
    <col min="12805" max="12805" width="23.7109375" style="2" customWidth="1"/>
    <col min="12806" max="12806" width="9.140625" style="2"/>
    <col min="12807" max="12807" width="9.5703125" style="2" bestFit="1" customWidth="1"/>
    <col min="12808" max="12808" width="11.5703125" style="2" bestFit="1" customWidth="1"/>
    <col min="12809" max="12809" width="10.140625" style="2" bestFit="1" customWidth="1"/>
    <col min="12810" max="13053" width="9.140625" style="2"/>
    <col min="13054" max="13054" width="14.28515625" style="2" customWidth="1"/>
    <col min="13055" max="13055" width="17.140625" style="2" customWidth="1"/>
    <col min="13056" max="13056" width="21.28515625" style="2" customWidth="1"/>
    <col min="13057" max="13057" width="11.7109375" style="2" customWidth="1"/>
    <col min="13058" max="13060" width="9.140625" style="2"/>
    <col min="13061" max="13061" width="23.7109375" style="2" customWidth="1"/>
    <col min="13062" max="13062" width="9.140625" style="2"/>
    <col min="13063" max="13063" width="9.5703125" style="2" bestFit="1" customWidth="1"/>
    <col min="13064" max="13064" width="11.5703125" style="2" bestFit="1" customWidth="1"/>
    <col min="13065" max="13065" width="10.140625" style="2" bestFit="1" customWidth="1"/>
    <col min="13066" max="13309" width="9.140625" style="2"/>
    <col min="13310" max="13310" width="14.28515625" style="2" customWidth="1"/>
    <col min="13311" max="13311" width="17.140625" style="2" customWidth="1"/>
    <col min="13312" max="13312" width="21.28515625" style="2" customWidth="1"/>
    <col min="13313" max="13313" width="11.7109375" style="2" customWidth="1"/>
    <col min="13314" max="13316" width="9.140625" style="2"/>
    <col min="13317" max="13317" width="23.7109375" style="2" customWidth="1"/>
    <col min="13318" max="13318" width="9.140625" style="2"/>
    <col min="13319" max="13319" width="9.5703125" style="2" bestFit="1" customWidth="1"/>
    <col min="13320" max="13320" width="11.5703125" style="2" bestFit="1" customWidth="1"/>
    <col min="13321" max="13321" width="10.140625" style="2" bestFit="1" customWidth="1"/>
    <col min="13322" max="13565" width="9.140625" style="2"/>
    <col min="13566" max="13566" width="14.28515625" style="2" customWidth="1"/>
    <col min="13567" max="13567" width="17.140625" style="2" customWidth="1"/>
    <col min="13568" max="13568" width="21.28515625" style="2" customWidth="1"/>
    <col min="13569" max="13569" width="11.7109375" style="2" customWidth="1"/>
    <col min="13570" max="13572" width="9.140625" style="2"/>
    <col min="13573" max="13573" width="23.7109375" style="2" customWidth="1"/>
    <col min="13574" max="13574" width="9.140625" style="2"/>
    <col min="13575" max="13575" width="9.5703125" style="2" bestFit="1" customWidth="1"/>
    <col min="13576" max="13576" width="11.5703125" style="2" bestFit="1" customWidth="1"/>
    <col min="13577" max="13577" width="10.140625" style="2" bestFit="1" customWidth="1"/>
    <col min="13578" max="13821" width="9.140625" style="2"/>
    <col min="13822" max="13822" width="14.28515625" style="2" customWidth="1"/>
    <col min="13823" max="13823" width="17.140625" style="2" customWidth="1"/>
    <col min="13824" max="13824" width="21.28515625" style="2" customWidth="1"/>
    <col min="13825" max="13825" width="11.7109375" style="2" customWidth="1"/>
    <col min="13826" max="13828" width="9.140625" style="2"/>
    <col min="13829" max="13829" width="23.7109375" style="2" customWidth="1"/>
    <col min="13830" max="13830" width="9.140625" style="2"/>
    <col min="13831" max="13831" width="9.5703125" style="2" bestFit="1" customWidth="1"/>
    <col min="13832" max="13832" width="11.5703125" style="2" bestFit="1" customWidth="1"/>
    <col min="13833" max="13833" width="10.140625" style="2" bestFit="1" customWidth="1"/>
    <col min="13834" max="14077" width="9.140625" style="2"/>
    <col min="14078" max="14078" width="14.28515625" style="2" customWidth="1"/>
    <col min="14079" max="14079" width="17.140625" style="2" customWidth="1"/>
    <col min="14080" max="14080" width="21.28515625" style="2" customWidth="1"/>
    <col min="14081" max="14081" width="11.7109375" style="2" customWidth="1"/>
    <col min="14082" max="14084" width="9.140625" style="2"/>
    <col min="14085" max="14085" width="23.7109375" style="2" customWidth="1"/>
    <col min="14086" max="14086" width="9.140625" style="2"/>
    <col min="14087" max="14087" width="9.5703125" style="2" bestFit="1" customWidth="1"/>
    <col min="14088" max="14088" width="11.5703125" style="2" bestFit="1" customWidth="1"/>
    <col min="14089" max="14089" width="10.140625" style="2" bestFit="1" customWidth="1"/>
    <col min="14090" max="14333" width="9.140625" style="2"/>
    <col min="14334" max="14334" width="14.28515625" style="2" customWidth="1"/>
    <col min="14335" max="14335" width="17.140625" style="2" customWidth="1"/>
    <col min="14336" max="14336" width="21.28515625" style="2" customWidth="1"/>
    <col min="14337" max="14337" width="11.7109375" style="2" customWidth="1"/>
    <col min="14338" max="14340" width="9.140625" style="2"/>
    <col min="14341" max="14341" width="23.7109375" style="2" customWidth="1"/>
    <col min="14342" max="14342" width="9.140625" style="2"/>
    <col min="14343" max="14343" width="9.5703125" style="2" bestFit="1" customWidth="1"/>
    <col min="14344" max="14344" width="11.5703125" style="2" bestFit="1" customWidth="1"/>
    <col min="14345" max="14345" width="10.140625" style="2" bestFit="1" customWidth="1"/>
    <col min="14346" max="14589" width="9.140625" style="2"/>
    <col min="14590" max="14590" width="14.28515625" style="2" customWidth="1"/>
    <col min="14591" max="14591" width="17.140625" style="2" customWidth="1"/>
    <col min="14592" max="14592" width="21.28515625" style="2" customWidth="1"/>
    <col min="14593" max="14593" width="11.7109375" style="2" customWidth="1"/>
    <col min="14594" max="14596" width="9.140625" style="2"/>
    <col min="14597" max="14597" width="23.7109375" style="2" customWidth="1"/>
    <col min="14598" max="14598" width="9.140625" style="2"/>
    <col min="14599" max="14599" width="9.5703125" style="2" bestFit="1" customWidth="1"/>
    <col min="14600" max="14600" width="11.5703125" style="2" bestFit="1" customWidth="1"/>
    <col min="14601" max="14601" width="10.140625" style="2" bestFit="1" customWidth="1"/>
    <col min="14602" max="14845" width="9.140625" style="2"/>
    <col min="14846" max="14846" width="14.28515625" style="2" customWidth="1"/>
    <col min="14847" max="14847" width="17.140625" style="2" customWidth="1"/>
    <col min="14848" max="14848" width="21.28515625" style="2" customWidth="1"/>
    <col min="14849" max="14849" width="11.7109375" style="2" customWidth="1"/>
    <col min="14850" max="14852" width="9.140625" style="2"/>
    <col min="14853" max="14853" width="23.7109375" style="2" customWidth="1"/>
    <col min="14854" max="14854" width="9.140625" style="2"/>
    <col min="14855" max="14855" width="9.5703125" style="2" bestFit="1" customWidth="1"/>
    <col min="14856" max="14856" width="11.5703125" style="2" bestFit="1" customWidth="1"/>
    <col min="14857" max="14857" width="10.140625" style="2" bestFit="1" customWidth="1"/>
    <col min="14858" max="15101" width="9.140625" style="2"/>
    <col min="15102" max="15102" width="14.28515625" style="2" customWidth="1"/>
    <col min="15103" max="15103" width="17.140625" style="2" customWidth="1"/>
    <col min="15104" max="15104" width="21.28515625" style="2" customWidth="1"/>
    <col min="15105" max="15105" width="11.7109375" style="2" customWidth="1"/>
    <col min="15106" max="15108" width="9.140625" style="2"/>
    <col min="15109" max="15109" width="23.7109375" style="2" customWidth="1"/>
    <col min="15110" max="15110" width="9.140625" style="2"/>
    <col min="15111" max="15111" width="9.5703125" style="2" bestFit="1" customWidth="1"/>
    <col min="15112" max="15112" width="11.5703125" style="2" bestFit="1" customWidth="1"/>
    <col min="15113" max="15113" width="10.140625" style="2" bestFit="1" customWidth="1"/>
    <col min="15114" max="15357" width="9.140625" style="2"/>
    <col min="15358" max="15358" width="14.28515625" style="2" customWidth="1"/>
    <col min="15359" max="15359" width="17.140625" style="2" customWidth="1"/>
    <col min="15360" max="15360" width="21.28515625" style="2" customWidth="1"/>
    <col min="15361" max="15361" width="11.7109375" style="2" customWidth="1"/>
    <col min="15362" max="15364" width="9.140625" style="2"/>
    <col min="15365" max="15365" width="23.7109375" style="2" customWidth="1"/>
    <col min="15366" max="15366" width="9.140625" style="2"/>
    <col min="15367" max="15367" width="9.5703125" style="2" bestFit="1" customWidth="1"/>
    <col min="15368" max="15368" width="11.5703125" style="2" bestFit="1" customWidth="1"/>
    <col min="15369" max="15369" width="10.140625" style="2" bestFit="1" customWidth="1"/>
    <col min="15370" max="15613" width="9.140625" style="2"/>
    <col min="15614" max="15614" width="14.28515625" style="2" customWidth="1"/>
    <col min="15615" max="15615" width="17.140625" style="2" customWidth="1"/>
    <col min="15616" max="15616" width="21.28515625" style="2" customWidth="1"/>
    <col min="15617" max="15617" width="11.7109375" style="2" customWidth="1"/>
    <col min="15618" max="15620" width="9.140625" style="2"/>
    <col min="15621" max="15621" width="23.7109375" style="2" customWidth="1"/>
    <col min="15622" max="15622" width="9.140625" style="2"/>
    <col min="15623" max="15623" width="9.5703125" style="2" bestFit="1" customWidth="1"/>
    <col min="15624" max="15624" width="11.5703125" style="2" bestFit="1" customWidth="1"/>
    <col min="15625" max="15625" width="10.140625" style="2" bestFit="1" customWidth="1"/>
    <col min="15626" max="15869" width="9.140625" style="2"/>
    <col min="15870" max="15870" width="14.28515625" style="2" customWidth="1"/>
    <col min="15871" max="15871" width="17.140625" style="2" customWidth="1"/>
    <col min="15872" max="15872" width="21.28515625" style="2" customWidth="1"/>
    <col min="15873" max="15873" width="11.7109375" style="2" customWidth="1"/>
    <col min="15874" max="15876" width="9.140625" style="2"/>
    <col min="15877" max="15877" width="23.7109375" style="2" customWidth="1"/>
    <col min="15878" max="15878" width="9.140625" style="2"/>
    <col min="15879" max="15879" width="9.5703125" style="2" bestFit="1" customWidth="1"/>
    <col min="15880" max="15880" width="11.5703125" style="2" bestFit="1" customWidth="1"/>
    <col min="15881" max="15881" width="10.140625" style="2" bestFit="1" customWidth="1"/>
    <col min="15882" max="16125" width="9.140625" style="2"/>
    <col min="16126" max="16126" width="14.28515625" style="2" customWidth="1"/>
    <col min="16127" max="16127" width="17.140625" style="2" customWidth="1"/>
    <col min="16128" max="16128" width="21.28515625" style="2" customWidth="1"/>
    <col min="16129" max="16129" width="11.7109375" style="2" customWidth="1"/>
    <col min="16130" max="16132" width="9.140625" style="2"/>
    <col min="16133" max="16133" width="23.7109375" style="2" customWidth="1"/>
    <col min="16134" max="16134" width="9.140625" style="2"/>
    <col min="16135" max="16135" width="9.5703125" style="2" bestFit="1" customWidth="1"/>
    <col min="16136" max="16136" width="11.5703125" style="2" bestFit="1" customWidth="1"/>
    <col min="16137" max="16137" width="10.140625" style="2" bestFit="1" customWidth="1"/>
    <col min="16138" max="16384" width="9.140625" style="2"/>
  </cols>
  <sheetData>
    <row r="1" spans="1:13" ht="15.75" customHeight="1" x14ac:dyDescent="0.2">
      <c r="A1" s="78" t="s">
        <v>11</v>
      </c>
      <c r="B1" s="78"/>
      <c r="C1" s="78"/>
      <c r="D1" s="78"/>
      <c r="E1" s="78"/>
      <c r="F1" s="78"/>
      <c r="G1" s="78"/>
      <c r="H1" s="78"/>
      <c r="I1" s="78"/>
      <c r="J1" s="78"/>
      <c r="K1" s="1"/>
    </row>
    <row r="2" spans="1:13" ht="1.5" customHeight="1" x14ac:dyDescent="0.2">
      <c r="A2" s="78"/>
      <c r="B2" s="78"/>
      <c r="C2" s="78"/>
      <c r="D2" s="78"/>
      <c r="E2" s="78"/>
      <c r="F2" s="78"/>
      <c r="G2" s="78"/>
      <c r="H2" s="78"/>
      <c r="I2" s="78"/>
      <c r="J2" s="78"/>
      <c r="K2" s="1"/>
    </row>
    <row r="3" spans="1:13" ht="15.75" customHeight="1" x14ac:dyDescent="0.2">
      <c r="A3" s="79" t="s">
        <v>25</v>
      </c>
      <c r="B3" s="80"/>
      <c r="C3" s="80"/>
      <c r="D3" s="80"/>
      <c r="E3" s="80"/>
      <c r="F3" s="80"/>
      <c r="G3" s="80"/>
      <c r="H3" s="80"/>
      <c r="I3" s="80"/>
      <c r="J3" s="80"/>
      <c r="K3" s="1"/>
    </row>
    <row r="4" spans="1:13" ht="3" customHeight="1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3" ht="15" customHeight="1" x14ac:dyDescent="0.4">
      <c r="A5" s="81" t="s">
        <v>12</v>
      </c>
      <c r="B5" s="82"/>
      <c r="C5" s="82"/>
      <c r="D5" s="82"/>
      <c r="E5" s="82"/>
      <c r="F5" s="83" t="s">
        <v>31</v>
      </c>
      <c r="G5" s="83"/>
      <c r="H5" s="83"/>
      <c r="I5" s="83"/>
      <c r="J5" s="84"/>
      <c r="K5" s="3" t="s">
        <v>0</v>
      </c>
    </row>
    <row r="6" spans="1:13" ht="14.25" customHeight="1" x14ac:dyDescent="0.2">
      <c r="A6" s="85" t="s">
        <v>13</v>
      </c>
      <c r="B6" s="86"/>
      <c r="C6" s="86"/>
      <c r="D6" s="86"/>
      <c r="E6" s="86"/>
      <c r="F6" s="57" t="s">
        <v>30</v>
      </c>
      <c r="G6" s="57"/>
      <c r="H6" s="57"/>
      <c r="I6" s="57"/>
      <c r="J6" s="87"/>
      <c r="K6" s="1"/>
    </row>
    <row r="7" spans="1:13" ht="15.75" customHeight="1" thickBot="1" x14ac:dyDescent="0.25">
      <c r="A7" s="62" t="s">
        <v>28</v>
      </c>
      <c r="B7" s="63"/>
      <c r="C7" s="63"/>
      <c r="D7" s="63"/>
      <c r="E7" s="64"/>
      <c r="F7" s="65" t="s">
        <v>29</v>
      </c>
      <c r="G7" s="65"/>
      <c r="H7" s="65"/>
      <c r="I7" s="65"/>
      <c r="J7" s="66"/>
      <c r="K7" s="1"/>
    </row>
    <row r="8" spans="1:13" ht="24.75" customHeight="1" x14ac:dyDescent="0.2">
      <c r="A8" s="67" t="s">
        <v>1</v>
      </c>
      <c r="B8" s="67"/>
      <c r="C8" s="67"/>
      <c r="D8" s="4" t="s">
        <v>2</v>
      </c>
      <c r="E8" s="5" t="s">
        <v>14</v>
      </c>
      <c r="F8" s="68"/>
      <c r="G8" s="68"/>
      <c r="H8" s="68"/>
      <c r="I8" s="68"/>
      <c r="J8" s="68"/>
      <c r="K8" s="1"/>
    </row>
    <row r="9" spans="1:13" ht="12" customHeight="1" x14ac:dyDescent="0.2">
      <c r="A9" s="39" t="s">
        <v>16</v>
      </c>
      <c r="B9" s="39"/>
      <c r="C9" s="39"/>
      <c r="D9" s="39">
        <v>3.94</v>
      </c>
      <c r="E9" s="57" t="s">
        <v>27</v>
      </c>
      <c r="F9" s="69" t="s">
        <v>37</v>
      </c>
      <c r="G9" s="70"/>
      <c r="H9" s="70"/>
      <c r="I9" s="70"/>
      <c r="J9" s="71"/>
      <c r="K9" s="9">
        <f>3.94*12*4175.7</f>
        <v>197427.09599999999</v>
      </c>
      <c r="M9" s="6">
        <f>K9+K13+L15+L16+L17+L18+K21+K24+K32</f>
        <v>1108397.8080000002</v>
      </c>
    </row>
    <row r="10" spans="1:13" ht="17.25" customHeight="1" x14ac:dyDescent="0.2">
      <c r="A10" s="39"/>
      <c r="B10" s="39"/>
      <c r="C10" s="39"/>
      <c r="D10" s="39"/>
      <c r="E10" s="57"/>
      <c r="F10" s="72"/>
      <c r="G10" s="73"/>
      <c r="H10" s="73"/>
      <c r="I10" s="73"/>
      <c r="J10" s="74"/>
      <c r="K10" s="1"/>
    </row>
    <row r="11" spans="1:13" ht="12" customHeight="1" x14ac:dyDescent="0.2">
      <c r="A11" s="39"/>
      <c r="B11" s="39"/>
      <c r="C11" s="39"/>
      <c r="D11" s="39"/>
      <c r="E11" s="57"/>
      <c r="F11" s="75"/>
      <c r="G11" s="76"/>
      <c r="H11" s="76"/>
      <c r="I11" s="76"/>
      <c r="J11" s="77"/>
      <c r="K11" s="1"/>
    </row>
    <row r="12" spans="1:13" ht="12.75" customHeight="1" x14ac:dyDescent="0.2">
      <c r="A12" s="39" t="s">
        <v>17</v>
      </c>
      <c r="B12" s="39"/>
      <c r="C12" s="39"/>
      <c r="D12" s="39">
        <v>2.69</v>
      </c>
      <c r="E12" s="57" t="s">
        <v>26</v>
      </c>
      <c r="F12" s="58" t="s">
        <v>38</v>
      </c>
      <c r="G12" s="58"/>
      <c r="H12" s="58"/>
      <c r="I12" s="58"/>
      <c r="J12" s="58"/>
      <c r="K12" s="1"/>
    </row>
    <row r="13" spans="1:13" x14ac:dyDescent="0.2">
      <c r="A13" s="39"/>
      <c r="B13" s="39"/>
      <c r="C13" s="39"/>
      <c r="D13" s="39"/>
      <c r="E13" s="57"/>
      <c r="F13" s="58"/>
      <c r="G13" s="58"/>
      <c r="H13" s="58"/>
      <c r="I13" s="58"/>
      <c r="J13" s="58"/>
      <c r="K13" s="9">
        <f>2.69*12*4175.7</f>
        <v>134791.59599999999</v>
      </c>
    </row>
    <row r="14" spans="1:13" x14ac:dyDescent="0.2">
      <c r="A14" s="39"/>
      <c r="B14" s="39"/>
      <c r="C14" s="39"/>
      <c r="D14" s="39"/>
      <c r="E14" s="57"/>
      <c r="F14" s="58"/>
      <c r="G14" s="58"/>
      <c r="H14" s="58"/>
      <c r="I14" s="58"/>
      <c r="J14" s="58"/>
      <c r="K14" s="1"/>
    </row>
    <row r="15" spans="1:13" ht="30" customHeight="1" x14ac:dyDescent="0.2">
      <c r="A15" s="12" t="s">
        <v>42</v>
      </c>
      <c r="B15" s="13"/>
      <c r="C15" s="14"/>
      <c r="D15" s="59">
        <v>12.29</v>
      </c>
      <c r="E15" s="7" t="s">
        <v>19</v>
      </c>
      <c r="F15" s="15" t="s">
        <v>39</v>
      </c>
      <c r="G15" s="16"/>
      <c r="H15" s="16"/>
      <c r="I15" s="16"/>
      <c r="J15" s="17"/>
      <c r="K15" s="1">
        <v>2.89</v>
      </c>
      <c r="L15" s="2">
        <f>2.89*12*4175.7</f>
        <v>144813.27599999998</v>
      </c>
    </row>
    <row r="16" spans="1:13" ht="28.5" customHeight="1" x14ac:dyDescent="0.2">
      <c r="A16" s="12" t="s">
        <v>3</v>
      </c>
      <c r="B16" s="13"/>
      <c r="C16" s="14"/>
      <c r="D16" s="61"/>
      <c r="E16" s="7" t="s">
        <v>4</v>
      </c>
      <c r="F16" s="18"/>
      <c r="G16" s="19"/>
      <c r="H16" s="19"/>
      <c r="I16" s="19"/>
      <c r="J16" s="20"/>
      <c r="K16" s="1">
        <v>1.36</v>
      </c>
      <c r="L16" s="2">
        <f>1.36*12*4175.7</f>
        <v>68147.423999999999</v>
      </c>
    </row>
    <row r="17" spans="1:14" ht="40.5" customHeight="1" x14ac:dyDescent="0.2">
      <c r="A17" s="12" t="s">
        <v>18</v>
      </c>
      <c r="B17" s="13"/>
      <c r="C17" s="14"/>
      <c r="D17" s="61"/>
      <c r="E17" s="7" t="s">
        <v>20</v>
      </c>
      <c r="F17" s="18"/>
      <c r="G17" s="19"/>
      <c r="H17" s="19"/>
      <c r="I17" s="19"/>
      <c r="J17" s="20"/>
      <c r="K17" s="1">
        <v>5.83</v>
      </c>
      <c r="L17" s="6">
        <f>5.83*12*4175.7</f>
        <v>292131.97200000001</v>
      </c>
      <c r="N17" s="6"/>
    </row>
    <row r="18" spans="1:14" ht="26.25" customHeight="1" x14ac:dyDescent="0.2">
      <c r="A18" s="12" t="s">
        <v>5</v>
      </c>
      <c r="B18" s="13"/>
      <c r="C18" s="14"/>
      <c r="D18" s="61"/>
      <c r="E18" s="7" t="s">
        <v>6</v>
      </c>
      <c r="F18" s="18"/>
      <c r="G18" s="19"/>
      <c r="H18" s="19"/>
      <c r="I18" s="19"/>
      <c r="J18" s="20"/>
      <c r="K18" s="1">
        <v>2.21</v>
      </c>
      <c r="L18" s="2">
        <f>2.21*12*4175.7</f>
        <v>110739.564</v>
      </c>
    </row>
    <row r="19" spans="1:14" ht="63.75" customHeight="1" x14ac:dyDescent="0.2">
      <c r="A19" s="12" t="s">
        <v>45</v>
      </c>
      <c r="B19" s="13"/>
      <c r="C19" s="14"/>
      <c r="D19" s="11"/>
      <c r="E19" s="10" t="s">
        <v>46</v>
      </c>
      <c r="F19" s="21"/>
      <c r="G19" s="22"/>
      <c r="H19" s="22"/>
      <c r="I19" s="22"/>
      <c r="J19" s="23"/>
      <c r="K19" s="1"/>
    </row>
    <row r="20" spans="1:14" ht="12.75" customHeight="1" x14ac:dyDescent="0.2">
      <c r="A20" s="48" t="s">
        <v>21</v>
      </c>
      <c r="B20" s="49"/>
      <c r="C20" s="50"/>
      <c r="D20" s="39">
        <v>0.2</v>
      </c>
      <c r="E20" s="57" t="s">
        <v>22</v>
      </c>
      <c r="F20" s="58" t="s">
        <v>40</v>
      </c>
      <c r="G20" s="58"/>
      <c r="H20" s="58"/>
      <c r="I20" s="58"/>
      <c r="J20" s="58"/>
      <c r="K20" s="1"/>
    </row>
    <row r="21" spans="1:14" x14ac:dyDescent="0.2">
      <c r="A21" s="51"/>
      <c r="B21" s="52"/>
      <c r="C21" s="53"/>
      <c r="D21" s="39"/>
      <c r="E21" s="57"/>
      <c r="F21" s="58"/>
      <c r="G21" s="58"/>
      <c r="H21" s="58"/>
      <c r="I21" s="58"/>
      <c r="J21" s="58"/>
      <c r="K21" s="1">
        <f>0.2*12*4175.7</f>
        <v>10021.68</v>
      </c>
    </row>
    <row r="22" spans="1:14" x14ac:dyDescent="0.2">
      <c r="A22" s="54"/>
      <c r="B22" s="55"/>
      <c r="C22" s="56"/>
      <c r="D22" s="39"/>
      <c r="E22" s="57"/>
      <c r="F22" s="58"/>
      <c r="G22" s="58"/>
      <c r="H22" s="58"/>
      <c r="I22" s="58"/>
      <c r="J22" s="58"/>
      <c r="K22" s="1"/>
    </row>
    <row r="23" spans="1:14" x14ac:dyDescent="0.2">
      <c r="A23" s="48" t="s">
        <v>7</v>
      </c>
      <c r="B23" s="49"/>
      <c r="C23" s="50"/>
      <c r="D23" s="39">
        <v>0.6</v>
      </c>
      <c r="E23" s="57" t="s">
        <v>23</v>
      </c>
      <c r="F23" s="58" t="s">
        <v>41</v>
      </c>
      <c r="G23" s="58"/>
      <c r="H23" s="58"/>
      <c r="I23" s="58"/>
      <c r="J23" s="58"/>
      <c r="K23" s="1"/>
    </row>
    <row r="24" spans="1:14" x14ac:dyDescent="0.2">
      <c r="A24" s="51"/>
      <c r="B24" s="52"/>
      <c r="C24" s="53"/>
      <c r="D24" s="39"/>
      <c r="E24" s="57"/>
      <c r="F24" s="58"/>
      <c r="G24" s="58"/>
      <c r="H24" s="58"/>
      <c r="I24" s="58"/>
      <c r="J24" s="58"/>
      <c r="K24" s="1">
        <f>0.6*12*4175.7</f>
        <v>30065.039999999997</v>
      </c>
    </row>
    <row r="25" spans="1:14" ht="13.5" thickBot="1" x14ac:dyDescent="0.25">
      <c r="A25" s="51"/>
      <c r="B25" s="52"/>
      <c r="C25" s="53"/>
      <c r="D25" s="59"/>
      <c r="E25" s="57"/>
      <c r="F25" s="60"/>
      <c r="G25" s="60"/>
      <c r="H25" s="60"/>
      <c r="I25" s="60"/>
      <c r="J25" s="60"/>
      <c r="K25" s="1"/>
    </row>
    <row r="26" spans="1:14" ht="7.5" customHeight="1" x14ac:dyDescent="0.2">
      <c r="A26" s="30" t="s">
        <v>15</v>
      </c>
      <c r="B26" s="31"/>
      <c r="C26" s="31"/>
      <c r="D26" s="31"/>
      <c r="E26" s="31"/>
      <c r="F26" s="31"/>
      <c r="G26" s="31"/>
      <c r="H26" s="31"/>
      <c r="I26" s="31"/>
      <c r="J26" s="32"/>
      <c r="K26" s="1"/>
    </row>
    <row r="27" spans="1:14" ht="6.75" customHeight="1" x14ac:dyDescent="0.2">
      <c r="A27" s="33"/>
      <c r="B27" s="34"/>
      <c r="C27" s="34"/>
      <c r="D27" s="34"/>
      <c r="E27" s="34"/>
      <c r="F27" s="34"/>
      <c r="G27" s="34"/>
      <c r="H27" s="34"/>
      <c r="I27" s="34"/>
      <c r="J27" s="35"/>
      <c r="K27" s="1"/>
    </row>
    <row r="28" spans="1:14" ht="12" customHeight="1" x14ac:dyDescent="0.2">
      <c r="A28" s="36"/>
      <c r="B28" s="37"/>
      <c r="C28" s="37"/>
      <c r="D28" s="8" t="s">
        <v>2</v>
      </c>
      <c r="E28" s="8" t="s">
        <v>8</v>
      </c>
      <c r="F28" s="37" t="s">
        <v>9</v>
      </c>
      <c r="G28" s="37"/>
      <c r="H28" s="37"/>
      <c r="I28" s="37"/>
      <c r="J28" s="38"/>
      <c r="K28" s="1"/>
    </row>
    <row r="29" spans="1:14" ht="18" customHeight="1" x14ac:dyDescent="0.2">
      <c r="A29" s="39" t="s">
        <v>10</v>
      </c>
      <c r="B29" s="39"/>
      <c r="C29" s="39"/>
      <c r="D29" s="40">
        <v>2.4</v>
      </c>
      <c r="E29" s="41" t="s">
        <v>24</v>
      </c>
      <c r="F29" s="29" t="s">
        <v>32</v>
      </c>
      <c r="G29" s="29"/>
      <c r="H29" s="29"/>
      <c r="I29" s="29"/>
      <c r="J29" s="29"/>
      <c r="K29" s="1"/>
    </row>
    <row r="30" spans="1:14" ht="18" customHeight="1" x14ac:dyDescent="0.2">
      <c r="A30" s="39"/>
      <c r="B30" s="39"/>
      <c r="C30" s="39"/>
      <c r="D30" s="40"/>
      <c r="E30" s="41"/>
      <c r="F30" s="42" t="s">
        <v>43</v>
      </c>
      <c r="G30" s="43"/>
      <c r="H30" s="43"/>
      <c r="I30" s="43"/>
      <c r="J30" s="44"/>
      <c r="K30" s="1"/>
    </row>
    <row r="31" spans="1:14" ht="18" customHeight="1" x14ac:dyDescent="0.2">
      <c r="A31" s="39"/>
      <c r="B31" s="39"/>
      <c r="C31" s="39"/>
      <c r="D31" s="40"/>
      <c r="E31" s="41"/>
      <c r="F31" s="45" t="s">
        <v>33</v>
      </c>
      <c r="G31" s="46"/>
      <c r="H31" s="46"/>
      <c r="I31" s="46"/>
      <c r="J31" s="47"/>
      <c r="K31" s="1"/>
    </row>
    <row r="32" spans="1:14" ht="12.75" customHeight="1" x14ac:dyDescent="0.2">
      <c r="A32" s="39"/>
      <c r="B32" s="39"/>
      <c r="C32" s="39"/>
      <c r="D32" s="40"/>
      <c r="E32" s="41"/>
      <c r="F32" s="27" t="s">
        <v>36</v>
      </c>
      <c r="G32" s="27"/>
      <c r="H32" s="27"/>
      <c r="I32" s="27"/>
      <c r="J32" s="27"/>
      <c r="K32" s="9">
        <f>2.4*12*4175.7</f>
        <v>120260.15999999999</v>
      </c>
    </row>
    <row r="33" spans="1:12" ht="13.5" customHeight="1" x14ac:dyDescent="0.2">
      <c r="A33" s="39"/>
      <c r="B33" s="39"/>
      <c r="C33" s="39"/>
      <c r="D33" s="40"/>
      <c r="E33" s="41"/>
      <c r="F33" s="28" t="s">
        <v>35</v>
      </c>
      <c r="G33" s="28"/>
      <c r="H33" s="28"/>
      <c r="I33" s="28"/>
      <c r="J33" s="28"/>
      <c r="K33" s="1"/>
      <c r="L33" s="6">
        <f>221706.48-14554.45</f>
        <v>207152.03</v>
      </c>
    </row>
    <row r="34" spans="1:12" ht="15" customHeight="1" x14ac:dyDescent="0.2">
      <c r="A34" s="39"/>
      <c r="B34" s="39"/>
      <c r="C34" s="39"/>
      <c r="D34" s="40"/>
      <c r="E34" s="41"/>
      <c r="F34" s="29" t="s">
        <v>34</v>
      </c>
      <c r="G34" s="29"/>
      <c r="H34" s="29"/>
      <c r="I34" s="29"/>
      <c r="J34" s="29"/>
      <c r="K34" s="1"/>
    </row>
    <row r="35" spans="1:12" ht="24.75" customHeight="1" x14ac:dyDescent="0.2">
      <c r="A35" s="39"/>
      <c r="B35" s="39"/>
      <c r="C35" s="39"/>
      <c r="D35" s="40"/>
      <c r="E35" s="41"/>
      <c r="F35" s="29"/>
      <c r="G35" s="29"/>
      <c r="H35" s="29"/>
      <c r="I35" s="29"/>
      <c r="J35" s="29"/>
      <c r="K35" s="1"/>
    </row>
    <row r="36" spans="1:12" ht="24" customHeight="1" x14ac:dyDescent="0.2">
      <c r="A36" s="39"/>
      <c r="B36" s="39"/>
      <c r="C36" s="39"/>
      <c r="D36" s="40"/>
      <c r="E36" s="41"/>
      <c r="F36" s="29" t="s">
        <v>44</v>
      </c>
      <c r="G36" s="29"/>
      <c r="H36" s="29"/>
      <c r="I36" s="29"/>
      <c r="J36" s="29"/>
      <c r="K36" s="1"/>
    </row>
    <row r="37" spans="1:12" s="1" customFormat="1" x14ac:dyDescent="0.2">
      <c r="A37" s="26" t="s">
        <v>47</v>
      </c>
      <c r="B37" s="26"/>
      <c r="C37" s="26"/>
      <c r="D37" s="26"/>
      <c r="E37" s="26"/>
      <c r="F37" s="26"/>
      <c r="G37" s="26"/>
      <c r="H37" s="26"/>
      <c r="I37" s="26"/>
    </row>
    <row r="38" spans="1:12" ht="12.75" customHeight="1" x14ac:dyDescent="0.2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</row>
    <row r="39" spans="1:12" ht="13.5" customHeight="1" x14ac:dyDescent="0.2">
      <c r="A39" s="25"/>
      <c r="B39" s="25"/>
      <c r="C39" s="25"/>
      <c r="D39" s="25"/>
      <c r="E39" s="25"/>
      <c r="F39" s="25"/>
      <c r="G39" s="25"/>
      <c r="H39" s="25"/>
      <c r="I39" s="25"/>
      <c r="J39" s="1"/>
      <c r="K39" s="1"/>
    </row>
    <row r="40" spans="1:12" ht="16.5" customHeight="1" x14ac:dyDescent="0.2">
      <c r="A40" s="26"/>
      <c r="B40" s="26"/>
      <c r="C40" s="26"/>
      <c r="D40" s="26"/>
      <c r="E40" s="26"/>
      <c r="F40" s="26"/>
      <c r="G40" s="26"/>
      <c r="H40" s="26"/>
      <c r="I40" s="26"/>
      <c r="J40" s="1"/>
      <c r="K40" s="1"/>
    </row>
    <row r="41" spans="1:12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2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2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2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</sheetData>
  <mergeCells count="51">
    <mergeCell ref="A1:J2"/>
    <mergeCell ref="A3:J3"/>
    <mergeCell ref="A5:E5"/>
    <mergeCell ref="F5:J5"/>
    <mergeCell ref="A6:E6"/>
    <mergeCell ref="F6:J6"/>
    <mergeCell ref="A7:E7"/>
    <mergeCell ref="F7:J7"/>
    <mergeCell ref="A8:C8"/>
    <mergeCell ref="F8:J8"/>
    <mergeCell ref="A9:C11"/>
    <mergeCell ref="D9:D11"/>
    <mergeCell ref="E9:E11"/>
    <mergeCell ref="F9:J11"/>
    <mergeCell ref="A12:C14"/>
    <mergeCell ref="D12:D14"/>
    <mergeCell ref="E12:E14"/>
    <mergeCell ref="F12:J14"/>
    <mergeCell ref="A15:C15"/>
    <mergeCell ref="D15:D18"/>
    <mergeCell ref="A16:C16"/>
    <mergeCell ref="A18:C18"/>
    <mergeCell ref="A40:I40"/>
    <mergeCell ref="A17:C17"/>
    <mergeCell ref="F32:J32"/>
    <mergeCell ref="F33:J33"/>
    <mergeCell ref="F34:J34"/>
    <mergeCell ref="F35:J35"/>
    <mergeCell ref="F36:J36"/>
    <mergeCell ref="A26:J27"/>
    <mergeCell ref="A28:C28"/>
    <mergeCell ref="F28:J28"/>
    <mergeCell ref="A29:C36"/>
    <mergeCell ref="D29:D36"/>
    <mergeCell ref="E29:E36"/>
    <mergeCell ref="F29:J29"/>
    <mergeCell ref="F30:J30"/>
    <mergeCell ref="F31:J31"/>
    <mergeCell ref="A19:C19"/>
    <mergeCell ref="F15:J19"/>
    <mergeCell ref="A38:K38"/>
    <mergeCell ref="A39:I39"/>
    <mergeCell ref="A20:C22"/>
    <mergeCell ref="D20:D22"/>
    <mergeCell ref="E20:E22"/>
    <mergeCell ref="F20:J22"/>
    <mergeCell ref="A23:C25"/>
    <mergeCell ref="D23:D25"/>
    <mergeCell ref="E23:E25"/>
    <mergeCell ref="F23:J25"/>
    <mergeCell ref="A37:I37"/>
  </mergeCells>
  <pageMargins left="0.16" right="0.16" top="0.3" bottom="0.25" header="0.22" footer="0.1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Ж,11-2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2015-03-27T09:26:41Z</dcterms:modified>
</cp:coreProperties>
</file>