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4" sheetId="4" r:id="rId1"/>
    <sheet name="Лист1" sheetId="1" r:id="rId2"/>
    <sheet name="Лист2" sheetId="2" r:id="rId3"/>
    <sheet name="Лист3" sheetId="3" r:id="rId4"/>
  </sheets>
  <definedNames>
    <definedName name="_xlnm.Print_Area" localSheetId="0">'14'!$A$1:$E$85</definedName>
  </definedNames>
  <calcPr calcId="125725"/>
</workbook>
</file>

<file path=xl/calcChain.xml><?xml version="1.0" encoding="utf-8"?>
<calcChain xmlns="http://schemas.openxmlformats.org/spreadsheetml/2006/main">
  <c r="E60" i="4"/>
  <c r="E62" s="1"/>
  <c r="E58"/>
  <c r="E57"/>
  <c r="E54"/>
  <c r="D44"/>
  <c r="E38"/>
  <c r="E31"/>
  <c r="E27"/>
  <c r="E23" s="1"/>
  <c r="E21"/>
  <c r="E65" s="1"/>
  <c r="E14"/>
  <c r="E71" s="1"/>
  <c r="E73" s="1"/>
  <c r="E10"/>
  <c r="E70" s="1"/>
  <c r="C2"/>
  <c r="E66" l="1"/>
  <c r="E67" s="1"/>
  <c r="E39"/>
  <c r="E6"/>
  <c r="E74" s="1"/>
  <c r="E76" s="1"/>
  <c r="E63"/>
  <c r="E41" l="1"/>
</calcChain>
</file>

<file path=xl/sharedStrings.xml><?xml version="1.0" encoding="utf-8"?>
<sst xmlns="http://schemas.openxmlformats.org/spreadsheetml/2006/main" count="77" uniqueCount="71">
  <si>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 xml:space="preserve">мкр. Зеленый, дом 14 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</si>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</sst>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6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2" fillId="0" borderId="0" xfId="2" applyFont="1" applyFill="1"/>
    <xf numFmtId="164" fontId="6" fillId="0" borderId="0" xfId="3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7" fillId="0" borderId="0" xfId="3" applyNumberFormat="1" applyFont="1" applyFill="1" applyAlignment="1">
      <alignment horizontal="center"/>
    </xf>
    <xf numFmtId="164" fontId="7" fillId="0" borderId="0" xfId="3" applyFont="1" applyFill="1" applyAlignment="1">
      <alignment horizontal="right" vertical="center" wrapText="1"/>
    </xf>
    <xf numFmtId="40" fontId="6" fillId="0" borderId="0" xfId="3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38" fontId="7" fillId="0" borderId="12" xfId="2" applyNumberFormat="1" applyFont="1" applyFill="1" applyBorder="1" applyAlignment="1">
      <alignment horizontal="center" vertical="center" wrapText="1"/>
    </xf>
    <xf numFmtId="41" fontId="6" fillId="0" borderId="12" xfId="3" applyNumberFormat="1" applyFont="1" applyFill="1" applyBorder="1" applyAlignment="1">
      <alignment horizontal="left" vertical="center" wrapText="1" indent="1"/>
    </xf>
    <xf numFmtId="38" fontId="6" fillId="0" borderId="12" xfId="2" applyNumberFormat="1" applyFont="1" applyFill="1" applyBorder="1" applyAlignment="1">
      <alignment horizontal="center" vertical="center" wrapText="1"/>
    </xf>
    <xf numFmtId="38" fontId="6" fillId="0" borderId="12" xfId="3" applyNumberFormat="1" applyFont="1" applyFill="1" applyBorder="1" applyAlignment="1">
      <alignment horizontal="right" vertical="center" wrapText="1" indent="1"/>
    </xf>
    <xf numFmtId="41" fontId="7" fillId="0" borderId="12" xfId="3" applyNumberFormat="1" applyFont="1" applyFill="1" applyBorder="1" applyAlignment="1">
      <alignment horizontal="left" vertical="center" wrapText="1" indent="1"/>
    </xf>
    <xf numFmtId="38" fontId="7" fillId="0" borderId="12" xfId="2" applyNumberFormat="1" applyFont="1" applyFill="1" applyBorder="1" applyAlignment="1">
      <alignment horizontal="left"/>
    </xf>
    <xf numFmtId="38" fontId="11" fillId="0" borderId="12" xfId="2" applyNumberFormat="1" applyFont="1" applyFill="1" applyBorder="1" applyAlignment="1">
      <alignment horizontal="center"/>
    </xf>
    <xf numFmtId="38" fontId="11" fillId="0" borderId="12" xfId="2" applyNumberFormat="1" applyFont="1" applyFill="1" applyBorder="1" applyAlignment="1">
      <alignment horizontal="center" vertical="center"/>
    </xf>
    <xf numFmtId="38" fontId="6" fillId="0" borderId="12" xfId="2" applyNumberFormat="1" applyFont="1" applyFill="1" applyBorder="1" applyAlignment="1">
      <alignment horizontal="left"/>
    </xf>
    <xf numFmtId="0" fontId="3" fillId="0" borderId="0" xfId="2" applyFont="1" applyFill="1"/>
    <xf numFmtId="38" fontId="2" fillId="0" borderId="0" xfId="2" applyNumberFormat="1" applyFont="1" applyFill="1" applyAlignment="1">
      <alignment horizontal="left"/>
    </xf>
    <xf numFmtId="38" fontId="2" fillId="0" borderId="0" xfId="2" applyNumberFormat="1" applyFont="1" applyFill="1"/>
    <xf numFmtId="38" fontId="2" fillId="0" borderId="0" xfId="2" applyNumberFormat="1" applyFont="1" applyFill="1" applyAlignment="1">
      <alignment horizontal="center" vertical="center"/>
    </xf>
    <xf numFmtId="38" fontId="7" fillId="0" borderId="0" xfId="3" applyNumberFormat="1" applyFont="1" applyFill="1" applyAlignment="1">
      <alignment horizontal="center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38" fontId="7" fillId="0" borderId="12" xfId="2" applyNumberFormat="1" applyFont="1" applyFill="1" applyBorder="1" applyAlignment="1">
      <alignment horizontal="center" vertical="top" wrapText="1"/>
    </xf>
    <xf numFmtId="0" fontId="2" fillId="0" borderId="0" xfId="2" applyFont="1" applyFill="1" applyAlignment="1">
      <alignment vertical="top"/>
    </xf>
    <xf numFmtId="9" fontId="6" fillId="0" borderId="12" xfId="4" applyFont="1" applyFill="1" applyBorder="1" applyAlignment="1">
      <alignment horizontal="right" vertical="center" wrapText="1" indent="1"/>
    </xf>
    <xf numFmtId="38" fontId="6" fillId="0" borderId="0" xfId="2" applyNumberFormat="1" applyFont="1" applyFill="1" applyBorder="1" applyAlignment="1">
      <alignment horizontal="left"/>
    </xf>
    <xf numFmtId="38" fontId="6" fillId="0" borderId="0" xfId="2" applyNumberFormat="1" applyFont="1" applyFill="1" applyBorder="1" applyAlignment="1">
      <alignment horizontal="left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6" fillId="0" borderId="0" xfId="3" applyNumberFormat="1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2" fillId="0" borderId="0" xfId="2" applyFont="1" applyFill="1" applyAlignment="1">
      <alignment wrapText="1"/>
    </xf>
    <xf numFmtId="164" fontId="6" fillId="0" borderId="12" xfId="3" applyFont="1" applyFill="1" applyBorder="1" applyAlignment="1">
      <alignment horizontal="left" vertical="center" wrapText="1"/>
    </xf>
    <xf numFmtId="166" fontId="11" fillId="0" borderId="12" xfId="1" applyNumberFormat="1" applyFont="1" applyFill="1" applyBorder="1" applyAlignment="1">
      <alignment horizontal="right" vertical="center"/>
    </xf>
    <xf numFmtId="164" fontId="7" fillId="0" borderId="11" xfId="3" applyFont="1" applyFill="1" applyBorder="1" applyAlignment="1">
      <alignment horizontal="left" vertical="center" wrapText="1"/>
    </xf>
    <xf numFmtId="166" fontId="12" fillId="0" borderId="12" xfId="1" applyNumberFormat="1" applyFont="1" applyFill="1" applyBorder="1" applyAlignment="1">
      <alignment horizontal="right"/>
    </xf>
    <xf numFmtId="164" fontId="7" fillId="0" borderId="12" xfId="3" applyFont="1" applyFill="1" applyBorder="1" applyAlignment="1">
      <alignment horizontal="left" vertical="center" wrapText="1"/>
    </xf>
    <xf numFmtId="166" fontId="12" fillId="0" borderId="12" xfId="1" applyNumberFormat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center" vertical="center"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166" fontId="13" fillId="0" borderId="12" xfId="1" applyNumberFormat="1" applyFont="1" applyFill="1" applyBorder="1" applyAlignment="1">
      <alignment horizontal="right" vertical="center"/>
    </xf>
    <xf numFmtId="167" fontId="10" fillId="0" borderId="10" xfId="2" applyNumberFormat="1" applyFont="1" applyFill="1" applyBorder="1" applyAlignment="1">
      <alignment horizontal="center" vertical="center"/>
    </xf>
    <xf numFmtId="41" fontId="7" fillId="0" borderId="12" xfId="3" applyNumberFormat="1" applyFont="1" applyFill="1" applyBorder="1" applyAlignment="1">
      <alignment horizontal="left"/>
    </xf>
    <xf numFmtId="38" fontId="7" fillId="0" borderId="9" xfId="2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38" fontId="10" fillId="0" borderId="10" xfId="2" applyNumberFormat="1" applyFont="1" applyFill="1" applyBorder="1" applyAlignment="1">
      <alignment horizontal="center" vertical="center"/>
    </xf>
    <xf numFmtId="38" fontId="2" fillId="0" borderId="12" xfId="2" applyNumberFormat="1" applyFont="1" applyFill="1" applyBorder="1" applyAlignment="1">
      <alignment horizontal="center" vertical="center" wrapText="1"/>
    </xf>
    <xf numFmtId="41" fontId="7" fillId="0" borderId="12" xfId="3" applyNumberFormat="1" applyFont="1" applyFill="1" applyBorder="1" applyAlignment="1">
      <alignment horizontal="left" wrapText="1"/>
    </xf>
    <xf numFmtId="41" fontId="6" fillId="0" borderId="12" xfId="3" applyNumberFormat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center" vertical="center" wrapText="1"/>
    </xf>
    <xf numFmtId="41" fontId="6" fillId="0" borderId="12" xfId="3" applyNumberFormat="1" applyFont="1" applyFill="1" applyBorder="1" applyAlignment="1">
      <alignment horizontal="right" vertical="center"/>
    </xf>
    <xf numFmtId="38" fontId="2" fillId="0" borderId="12" xfId="3" applyNumberFormat="1" applyFont="1" applyFill="1" applyBorder="1" applyAlignment="1">
      <alignment horizontal="right"/>
    </xf>
    <xf numFmtId="0" fontId="3" fillId="0" borderId="12" xfId="1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>
      <alignment horizontal="right" vertical="center"/>
    </xf>
    <xf numFmtId="38" fontId="2" fillId="0" borderId="0" xfId="2" applyNumberFormat="1" applyFont="1" applyFill="1" applyAlignment="1"/>
    <xf numFmtId="38" fontId="2" fillId="0" borderId="0" xfId="2" applyNumberFormat="1" applyFont="1" applyFill="1" applyAlignment="1">
      <alignment wrapText="1"/>
    </xf>
    <xf numFmtId="38" fontId="2" fillId="0" borderId="0" xfId="2" applyNumberFormat="1" applyFont="1" applyFill="1" applyAlignment="1">
      <alignment horizontal="center" vertical="center" wrapText="1"/>
    </xf>
    <xf numFmtId="38" fontId="7" fillId="0" borderId="0" xfId="3" applyNumberFormat="1" applyFont="1" applyFill="1" applyAlignment="1">
      <alignment horizontal="center" wrapText="1"/>
    </xf>
    <xf numFmtId="38" fontId="6" fillId="0" borderId="11" xfId="2" applyNumberFormat="1" applyFont="1" applyFill="1" applyBorder="1" applyAlignment="1">
      <alignment horizontal="center" vertical="center" wrapText="1"/>
    </xf>
    <xf numFmtId="41" fontId="15" fillId="0" borderId="12" xfId="3" applyNumberFormat="1" applyFont="1" applyFill="1" applyBorder="1" applyAlignment="1">
      <alignment horizontal="left" vertical="center" wrapText="1" indent="1"/>
    </xf>
    <xf numFmtId="0" fontId="3" fillId="0" borderId="0" xfId="2" applyFont="1" applyFill="1" applyAlignment="1">
      <alignment vertical="center"/>
    </xf>
    <xf numFmtId="38" fontId="3" fillId="0" borderId="12" xfId="2" applyNumberFormat="1" applyFont="1" applyFill="1" applyBorder="1" applyAlignment="1">
      <alignment horizontal="center" vertical="center" wrapText="1"/>
    </xf>
    <xf numFmtId="168" fontId="15" fillId="0" borderId="12" xfId="3" applyNumberFormat="1" applyFont="1" applyFill="1" applyBorder="1" applyAlignment="1">
      <alignment horizontal="left" vertical="center" wrapText="1" indent="1"/>
    </xf>
    <xf numFmtId="0" fontId="2" fillId="0" borderId="0" xfId="2" applyFont="1" applyFill="1" applyAlignment="1"/>
    <xf numFmtId="0" fontId="2" fillId="0" borderId="0" xfId="2" applyFont="1" applyFill="1" applyAlignment="1">
      <alignment horizontal="center" vertical="center"/>
    </xf>
    <xf numFmtId="40" fontId="7" fillId="0" borderId="0" xfId="2" applyNumberFormat="1" applyFont="1" applyFill="1"/>
    <xf numFmtId="40" fontId="7" fillId="0" borderId="0" xfId="3" applyNumberFormat="1" applyFont="1" applyFill="1" applyBorder="1" applyAlignment="1">
      <alignment horizontal="center" vertical="center"/>
    </xf>
    <xf numFmtId="49" fontId="3" fillId="0" borderId="0" xfId="2" applyNumberFormat="1" applyFont="1" applyFill="1" applyAlignment="1">
      <alignment horizontal="left"/>
    </xf>
    <xf numFmtId="0" fontId="3" fillId="0" borderId="9" xfId="2" applyFont="1" applyFill="1" applyBorder="1" applyAlignment="1">
      <alignment horizontal="left" wrapText="1"/>
    </xf>
    <xf numFmtId="0" fontId="3" fillId="0" borderId="10" xfId="2" applyFont="1" applyFill="1" applyBorder="1" applyAlignment="1">
      <alignment horizontal="left" wrapText="1"/>
    </xf>
    <xf numFmtId="0" fontId="3" fillId="0" borderId="13" xfId="2" applyFont="1" applyFill="1" applyBorder="1" applyAlignment="1">
      <alignment horizontal="left" wrapText="1"/>
    </xf>
    <xf numFmtId="0" fontId="3" fillId="0" borderId="9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wrapText="1"/>
    </xf>
    <xf numFmtId="0" fontId="2" fillId="0" borderId="9" xfId="2" applyFont="1" applyBorder="1" applyAlignment="1">
      <alignment horizontal="left" wrapText="1"/>
    </xf>
    <xf numFmtId="0" fontId="2" fillId="0" borderId="10" xfId="2" applyFont="1" applyBorder="1" applyAlignment="1">
      <alignment horizontal="left" wrapText="1"/>
    </xf>
    <xf numFmtId="0" fontId="2" fillId="0" borderId="11" xfId="2" applyFont="1" applyBorder="1" applyAlignment="1">
      <alignment horizontal="left" wrapText="1"/>
    </xf>
    <xf numFmtId="0" fontId="3" fillId="0" borderId="12" xfId="1" applyFont="1" applyFill="1" applyBorder="1" applyAlignment="1">
      <alignment horizontal="left" wrapText="1"/>
    </xf>
    <xf numFmtId="38" fontId="10" fillId="0" borderId="9" xfId="2" applyNumberFormat="1" applyFont="1" applyFill="1" applyBorder="1" applyAlignment="1">
      <alignment horizontal="center" vertical="center" wrapText="1"/>
    </xf>
    <xf numFmtId="38" fontId="10" fillId="0" borderId="10" xfId="2" applyNumberFormat="1" applyFont="1" applyFill="1" applyBorder="1" applyAlignment="1">
      <alignment horizontal="center" vertical="center" wrapText="1"/>
    </xf>
    <xf numFmtId="38" fontId="10" fillId="0" borderId="11" xfId="2" applyNumberFormat="1" applyFont="1" applyFill="1" applyBorder="1" applyAlignment="1">
      <alignment horizontal="center" vertical="center" wrapText="1"/>
    </xf>
    <xf numFmtId="38" fontId="6" fillId="0" borderId="9" xfId="2" applyNumberFormat="1" applyFont="1" applyFill="1" applyBorder="1" applyAlignment="1">
      <alignment horizontal="left" wrapText="1"/>
    </xf>
    <xf numFmtId="38" fontId="6" fillId="0" borderId="10" xfId="2" applyNumberFormat="1" applyFont="1" applyFill="1" applyBorder="1" applyAlignment="1">
      <alignment horizontal="left" wrapText="1"/>
    </xf>
    <xf numFmtId="38" fontId="6" fillId="0" borderId="11" xfId="2" applyNumberFormat="1" applyFont="1" applyFill="1" applyBorder="1" applyAlignment="1">
      <alignment horizontal="left" wrapText="1"/>
    </xf>
    <xf numFmtId="38" fontId="10" fillId="0" borderId="9" xfId="2" applyNumberFormat="1" applyFont="1" applyFill="1" applyBorder="1" applyAlignment="1">
      <alignment horizontal="center"/>
    </xf>
    <xf numFmtId="38" fontId="10" fillId="0" borderId="10" xfId="2" applyNumberFormat="1" applyFont="1" applyFill="1" applyBorder="1" applyAlignment="1">
      <alignment horizontal="center"/>
    </xf>
    <xf numFmtId="38" fontId="10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wrapText="1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/>
    </xf>
    <xf numFmtId="0" fontId="10" fillId="0" borderId="11" xfId="1" applyFont="1" applyBorder="1" applyAlignment="1">
      <alignment horizontal="center" vertical="top"/>
    </xf>
    <xf numFmtId="0" fontId="7" fillId="0" borderId="9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0" fontId="6" fillId="0" borderId="9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wrapText="1"/>
    </xf>
    <xf numFmtId="0" fontId="6" fillId="0" borderId="11" xfId="1" applyFont="1" applyFill="1" applyBorder="1" applyAlignment="1">
      <alignment horizontal="left" wrapText="1"/>
    </xf>
    <xf numFmtId="0" fontId="2" fillId="0" borderId="9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center" wrapText="1"/>
    </xf>
    <xf numFmtId="38" fontId="8" fillId="0" borderId="1" xfId="2" applyNumberFormat="1" applyFont="1" applyFill="1" applyBorder="1" applyAlignment="1">
      <alignment horizontal="center" vertical="center" wrapText="1"/>
    </xf>
    <xf numFmtId="38" fontId="8" fillId="0" borderId="2" xfId="2" applyNumberFormat="1" applyFont="1" applyFill="1" applyBorder="1" applyAlignment="1">
      <alignment horizontal="center" vertical="center" wrapText="1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5" xfId="2" applyNumberFormat="1" applyFont="1" applyFill="1" applyBorder="1" applyAlignment="1">
      <alignment horizontal="center" vertical="center" wrapText="1"/>
    </xf>
    <xf numFmtId="38" fontId="8" fillId="0" borderId="6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41" fontId="8" fillId="0" borderId="4" xfId="3" applyNumberFormat="1" applyFont="1" applyFill="1" applyBorder="1" applyAlignment="1">
      <alignment horizontal="left" vertical="center" wrapText="1" indent="1"/>
    </xf>
    <xf numFmtId="41" fontId="8" fillId="0" borderId="8" xfId="3" applyNumberFormat="1" applyFont="1" applyFill="1" applyBorder="1" applyAlignment="1">
      <alignment horizontal="left" vertical="center" wrapText="1" inden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/>
    </xf>
    <xf numFmtId="38" fontId="7" fillId="0" borderId="11" xfId="2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6" fillId="0" borderId="9" xfId="2" applyNumberFormat="1" applyFont="1" applyFill="1" applyBorder="1" applyAlignment="1">
      <alignment horizontal="left"/>
    </xf>
    <xf numFmtId="38" fontId="6" fillId="0" borderId="10" xfId="2" applyNumberFormat="1" applyFont="1" applyFill="1" applyBorder="1" applyAlignment="1">
      <alignment horizontal="left"/>
    </xf>
    <xf numFmtId="38" fontId="6" fillId="0" borderId="11" xfId="2" applyNumberFormat="1" applyFont="1" applyFill="1" applyBorder="1" applyAlignment="1">
      <alignment horizontal="left"/>
    </xf>
    <xf numFmtId="38" fontId="7" fillId="0" borderId="9" xfId="2" applyNumberFormat="1" applyFont="1" applyFill="1" applyBorder="1" applyAlignment="1">
      <alignment vertical="center" wrapText="1"/>
    </xf>
    <xf numFmtId="38" fontId="7" fillId="0" borderId="10" xfId="2" applyNumberFormat="1" applyFont="1" applyFill="1" applyBorder="1" applyAlignment="1">
      <alignment vertical="center" wrapText="1"/>
    </xf>
    <xf numFmtId="38" fontId="7" fillId="0" borderId="11" xfId="2" applyNumberFormat="1" applyFont="1" applyFill="1" applyBorder="1" applyAlignment="1">
      <alignment vertical="center" wrapText="1"/>
    </xf>
    <xf numFmtId="38" fontId="11" fillId="0" borderId="9" xfId="2" applyNumberFormat="1" applyFont="1" applyFill="1" applyBorder="1" applyAlignment="1">
      <alignment horizontal="center"/>
    </xf>
    <xf numFmtId="38" fontId="11" fillId="0" borderId="10" xfId="2" applyNumberFormat="1" applyFont="1" applyFill="1" applyBorder="1" applyAlignment="1">
      <alignment horizontal="center"/>
    </xf>
    <xf numFmtId="38" fontId="11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vertical="center" wrapText="1"/>
    </xf>
    <xf numFmtId="38" fontId="7" fillId="0" borderId="10" xfId="2" applyNumberFormat="1" applyFont="1" applyFill="1" applyBorder="1" applyAlignment="1">
      <alignment horizontal="left" vertical="center" wrapText="1"/>
    </xf>
    <xf numFmtId="38" fontId="7" fillId="0" borderId="11" xfId="2" applyNumberFormat="1" applyFont="1" applyFill="1" applyBorder="1" applyAlignment="1">
      <alignment horizontal="left" vertical="center" wrapText="1"/>
    </xf>
    <xf numFmtId="38" fontId="9" fillId="0" borderId="9" xfId="2" applyNumberFormat="1" applyFont="1" applyFill="1" applyBorder="1" applyAlignment="1">
      <alignment horizontal="center" vertical="center" wrapText="1"/>
    </xf>
    <xf numFmtId="38" fontId="9" fillId="0" borderId="10" xfId="2" applyNumberFormat="1" applyFont="1" applyFill="1" applyBorder="1" applyAlignment="1">
      <alignment horizontal="center" vertical="center" wrapText="1"/>
    </xf>
    <xf numFmtId="38" fontId="9" fillId="0" borderId="11" xfId="2" applyNumberFormat="1" applyFont="1" applyFill="1" applyBorder="1" applyAlignment="1">
      <alignment horizontal="center" vertical="center" wrapText="1"/>
    </xf>
    <xf numFmtId="38" fontId="11" fillId="0" borderId="9" xfId="2" applyNumberFormat="1" applyFont="1" applyFill="1" applyBorder="1" applyAlignment="1">
      <alignment horizontal="center" vertical="center" wrapText="1"/>
    </xf>
    <xf numFmtId="38" fontId="11" fillId="0" borderId="10" xfId="2" applyNumberFormat="1" applyFont="1" applyFill="1" applyBorder="1" applyAlignment="1">
      <alignment horizontal="center" vertical="center" wrapText="1"/>
    </xf>
    <xf numFmtId="38" fontId="11" fillId="0" borderId="1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left" vertical="center" wrapText="1"/>
    </xf>
    <xf numFmtId="38" fontId="8" fillId="0" borderId="4" xfId="2" applyNumberFormat="1" applyFont="1" applyFill="1" applyBorder="1" applyAlignment="1">
      <alignment horizontal="center" vertical="center" wrapText="1"/>
    </xf>
    <xf numFmtId="38" fontId="8" fillId="0" borderId="8" xfId="2" applyNumberFormat="1" applyFont="1" applyFill="1" applyBorder="1" applyAlignment="1">
      <alignment horizontal="center" vertical="center" wrapText="1"/>
    </xf>
    <xf numFmtId="41" fontId="8" fillId="0" borderId="4" xfId="3" applyNumberFormat="1" applyFont="1" applyFill="1" applyBorder="1" applyAlignment="1">
      <alignment horizontal="center" vertical="center" wrapText="1"/>
    </xf>
    <xf numFmtId="41" fontId="8" fillId="0" borderId="8" xfId="3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left" vertical="center"/>
    </xf>
    <xf numFmtId="49" fontId="3" fillId="0" borderId="0" xfId="2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3" xfId="2"/>
    <cellStyle name="Процентный 2" xfId="4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topLeftCell="A67" zoomScaleNormal="100" workbookViewId="0">
      <selection activeCell="E79" sqref="E79:E81"/>
    </sheetView>
  </sheetViews>
  <sheetFormatPr defaultRowHeight="12.75"/>
  <cols>
    <col min="1" max="1" width="10" style="68" customWidth="1"/>
    <col min="2" max="2" width="9.140625" style="1"/>
    <col min="3" max="3" width="53.140625" style="1" customWidth="1"/>
    <col min="4" max="4" width="8" style="69" hidden="1" customWidth="1"/>
    <col min="5" max="5" width="13.28515625" style="4" customWidth="1"/>
    <col min="6" max="16384" width="9.140625" style="1"/>
  </cols>
  <sheetData>
    <row r="1" spans="1:5" ht="80.25" customHeight="1">
      <c r="A1" s="148" t="s">
        <v>0</v>
      </c>
      <c r="B1" s="148"/>
      <c r="C1" s="148"/>
      <c r="D1" s="148"/>
      <c r="E1" s="148"/>
    </row>
    <row r="2" spans="1:5" ht="12.75" customHeight="1">
      <c r="A2" s="149" t="s">
        <v>1</v>
      </c>
      <c r="B2" s="149"/>
      <c r="C2" s="2">
        <f>C3+C4</f>
        <v>3393.02</v>
      </c>
      <c r="D2" s="3"/>
    </row>
    <row r="3" spans="1:5" ht="12.75" customHeight="1">
      <c r="A3" s="150" t="s">
        <v>2</v>
      </c>
      <c r="B3" s="150"/>
      <c r="C3" s="5">
        <v>3393.02</v>
      </c>
      <c r="D3" s="3"/>
      <c r="E3" s="6"/>
    </row>
    <row r="4" spans="1:5" ht="12.75" customHeight="1">
      <c r="A4" s="150" t="s">
        <v>3</v>
      </c>
      <c r="B4" s="150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11" t="s">
        <v>4</v>
      </c>
      <c r="B6" s="112"/>
      <c r="C6" s="113"/>
      <c r="D6" s="151" t="s">
        <v>5</v>
      </c>
      <c r="E6" s="153">
        <f>E10+E11+E14+E21</f>
        <v>1894512.99</v>
      </c>
    </row>
    <row r="7" spans="1:5">
      <c r="A7" s="114"/>
      <c r="B7" s="115"/>
      <c r="C7" s="116"/>
      <c r="D7" s="152"/>
      <c r="E7" s="154"/>
    </row>
    <row r="8" spans="1:5" ht="12.75" customHeight="1">
      <c r="A8" s="142" t="s">
        <v>6</v>
      </c>
      <c r="B8" s="143"/>
      <c r="C8" s="143"/>
      <c r="D8" s="143"/>
      <c r="E8" s="144"/>
    </row>
    <row r="9" spans="1:5" ht="38.25" customHeight="1">
      <c r="A9" s="133" t="s">
        <v>7</v>
      </c>
      <c r="B9" s="134"/>
      <c r="C9" s="135"/>
      <c r="D9" s="10"/>
      <c r="E9" s="11">
        <v>335095.05</v>
      </c>
    </row>
    <row r="10" spans="1:5" ht="12.75" customHeight="1">
      <c r="A10" s="87" t="s">
        <v>8</v>
      </c>
      <c r="B10" s="88"/>
      <c r="C10" s="89"/>
      <c r="D10" s="12"/>
      <c r="E10" s="11">
        <f>E9</f>
        <v>335095.05</v>
      </c>
    </row>
    <row r="11" spans="1:5">
      <c r="A11" s="130" t="s">
        <v>9</v>
      </c>
      <c r="B11" s="131"/>
      <c r="C11" s="132"/>
      <c r="D11" s="12"/>
      <c r="E11" s="13">
        <v>18324.810000000001</v>
      </c>
    </row>
    <row r="12" spans="1:5" ht="12.75" customHeight="1">
      <c r="A12" s="145" t="s">
        <v>10</v>
      </c>
      <c r="B12" s="146"/>
      <c r="C12" s="146"/>
      <c r="D12" s="146"/>
      <c r="E12" s="147"/>
    </row>
    <row r="13" spans="1:5" ht="25.5" customHeight="1">
      <c r="A13" s="133" t="s">
        <v>11</v>
      </c>
      <c r="B13" s="134"/>
      <c r="C13" s="135"/>
      <c r="D13" s="10"/>
      <c r="E13" s="14">
        <v>164493.43</v>
      </c>
    </row>
    <row r="14" spans="1:5" ht="12.75" customHeight="1">
      <c r="A14" s="87" t="s">
        <v>12</v>
      </c>
      <c r="B14" s="88"/>
      <c r="C14" s="89"/>
      <c r="D14" s="12"/>
      <c r="E14" s="11">
        <f>E13</f>
        <v>164493.43</v>
      </c>
    </row>
    <row r="15" spans="1:5" ht="12.75" customHeight="1">
      <c r="A15" s="136" t="s">
        <v>13</v>
      </c>
      <c r="B15" s="137"/>
      <c r="C15" s="137"/>
      <c r="D15" s="137"/>
      <c r="E15" s="138"/>
    </row>
    <row r="16" spans="1:5" ht="12.75" customHeight="1">
      <c r="A16" s="15" t="s">
        <v>14</v>
      </c>
      <c r="B16" s="16"/>
      <c r="C16" s="16"/>
      <c r="D16" s="17"/>
      <c r="E16" s="14">
        <v>787720.63</v>
      </c>
    </row>
    <row r="17" spans="1:5" ht="12.75" customHeight="1">
      <c r="A17" s="15" t="s">
        <v>15</v>
      </c>
      <c r="B17" s="16"/>
      <c r="C17" s="16"/>
      <c r="D17" s="17"/>
      <c r="E17" s="14">
        <v>370835.37</v>
      </c>
    </row>
    <row r="18" spans="1:5" ht="12.75" customHeight="1">
      <c r="A18" s="15" t="s">
        <v>16</v>
      </c>
      <c r="B18" s="16"/>
      <c r="C18" s="16"/>
      <c r="D18" s="17"/>
      <c r="E18" s="14">
        <v>74584.37</v>
      </c>
    </row>
    <row r="19" spans="1:5" ht="12.75" customHeight="1">
      <c r="A19" s="15" t="s">
        <v>17</v>
      </c>
      <c r="B19" s="16"/>
      <c r="C19" s="16"/>
      <c r="D19" s="17"/>
      <c r="E19" s="14">
        <v>137419.95000000001</v>
      </c>
    </row>
    <row r="20" spans="1:5" ht="12.75" customHeight="1">
      <c r="A20" s="15" t="s">
        <v>18</v>
      </c>
      <c r="B20" s="16"/>
      <c r="C20" s="16"/>
      <c r="D20" s="17"/>
      <c r="E20" s="14">
        <v>6039.38</v>
      </c>
    </row>
    <row r="21" spans="1:5" s="19" customFormat="1" ht="12.75" customHeight="1">
      <c r="A21" s="18" t="s">
        <v>19</v>
      </c>
      <c r="B21" s="16"/>
      <c r="C21" s="16"/>
      <c r="D21" s="17"/>
      <c r="E21" s="11">
        <f>SUM(E16:E20)</f>
        <v>1376599.7</v>
      </c>
    </row>
    <row r="22" spans="1:5">
      <c r="A22" s="20"/>
      <c r="B22" s="21"/>
      <c r="C22" s="21"/>
      <c r="D22" s="22"/>
      <c r="E22" s="23"/>
    </row>
    <row r="23" spans="1:5" ht="12.75" customHeight="1">
      <c r="A23" s="111" t="s">
        <v>20</v>
      </c>
      <c r="B23" s="112"/>
      <c r="C23" s="113"/>
      <c r="D23" s="24"/>
      <c r="E23" s="117">
        <f>E27+E28+E31+E38</f>
        <v>2135639.08</v>
      </c>
    </row>
    <row r="24" spans="1:5">
      <c r="A24" s="114"/>
      <c r="B24" s="115"/>
      <c r="C24" s="116"/>
      <c r="D24" s="25"/>
      <c r="E24" s="118"/>
    </row>
    <row r="25" spans="1:5" ht="12.75" customHeight="1">
      <c r="A25" s="84" t="s">
        <v>21</v>
      </c>
      <c r="B25" s="85"/>
      <c r="C25" s="85"/>
      <c r="D25" s="85"/>
      <c r="E25" s="86"/>
    </row>
    <row r="26" spans="1:5" s="27" customFormat="1" ht="27" customHeight="1">
      <c r="A26" s="139" t="s">
        <v>22</v>
      </c>
      <c r="B26" s="140"/>
      <c r="C26" s="141"/>
      <c r="D26" s="26"/>
      <c r="E26" s="14">
        <v>337771.15</v>
      </c>
    </row>
    <row r="27" spans="1:5" ht="12.75" customHeight="1">
      <c r="A27" s="87" t="s">
        <v>23</v>
      </c>
      <c r="B27" s="88"/>
      <c r="C27" s="89"/>
      <c r="D27" s="12"/>
      <c r="E27" s="11">
        <f>E26</f>
        <v>337771.15</v>
      </c>
    </row>
    <row r="28" spans="1:5" ht="12.75" customHeight="1">
      <c r="A28" s="130" t="s">
        <v>24</v>
      </c>
      <c r="B28" s="131"/>
      <c r="C28" s="132"/>
      <c r="D28" s="12"/>
      <c r="E28" s="13">
        <v>14949.03</v>
      </c>
    </row>
    <row r="29" spans="1:5" ht="12.75" customHeight="1">
      <c r="A29" s="84" t="s">
        <v>10</v>
      </c>
      <c r="B29" s="85"/>
      <c r="C29" s="85"/>
      <c r="D29" s="85"/>
      <c r="E29" s="86"/>
    </row>
    <row r="30" spans="1:5" ht="25.5" customHeight="1">
      <c r="A30" s="133" t="s">
        <v>25</v>
      </c>
      <c r="B30" s="134"/>
      <c r="C30" s="135"/>
      <c r="D30" s="10"/>
      <c r="E30" s="14">
        <v>167616.68</v>
      </c>
    </row>
    <row r="31" spans="1:5" ht="12.75" customHeight="1">
      <c r="A31" s="87" t="s">
        <v>26</v>
      </c>
      <c r="B31" s="88"/>
      <c r="C31" s="89"/>
      <c r="D31" s="12"/>
      <c r="E31" s="11">
        <f>E30</f>
        <v>167616.68</v>
      </c>
    </row>
    <row r="32" spans="1:5" ht="12.75" customHeight="1">
      <c r="A32" s="136" t="s">
        <v>13</v>
      </c>
      <c r="B32" s="137"/>
      <c r="C32" s="137"/>
      <c r="D32" s="137"/>
      <c r="E32" s="138"/>
    </row>
    <row r="33" spans="1:5" ht="12.75" customHeight="1">
      <c r="A33" s="122" t="s">
        <v>27</v>
      </c>
      <c r="B33" s="123"/>
      <c r="C33" s="124"/>
      <c r="D33" s="17"/>
      <c r="E33" s="14">
        <v>976860.16000000003</v>
      </c>
    </row>
    <row r="34" spans="1:5" ht="12.75" customHeight="1">
      <c r="A34" s="122" t="s">
        <v>28</v>
      </c>
      <c r="B34" s="123"/>
      <c r="C34" s="124"/>
      <c r="D34" s="17"/>
      <c r="E34" s="14">
        <v>414352.52</v>
      </c>
    </row>
    <row r="35" spans="1:5" ht="12.75" customHeight="1">
      <c r="A35" s="122" t="s">
        <v>29</v>
      </c>
      <c r="B35" s="123"/>
      <c r="C35" s="124"/>
      <c r="D35" s="17"/>
      <c r="E35" s="14">
        <v>77636.820000000007</v>
      </c>
    </row>
    <row r="36" spans="1:5" ht="12.75" customHeight="1">
      <c r="A36" s="122" t="s">
        <v>30</v>
      </c>
      <c r="B36" s="123"/>
      <c r="C36" s="124"/>
      <c r="D36" s="17"/>
      <c r="E36" s="14">
        <v>138684.04999999999</v>
      </c>
    </row>
    <row r="37" spans="1:5" ht="12.75" customHeight="1">
      <c r="A37" s="93" t="s">
        <v>31</v>
      </c>
      <c r="B37" s="125"/>
      <c r="C37" s="126"/>
      <c r="D37" s="17"/>
      <c r="E37" s="14">
        <v>7768.67</v>
      </c>
    </row>
    <row r="38" spans="1:5" s="19" customFormat="1" ht="12.75" customHeight="1">
      <c r="A38" s="127" t="s">
        <v>32</v>
      </c>
      <c r="B38" s="128"/>
      <c r="C38" s="129"/>
      <c r="D38" s="17"/>
      <c r="E38" s="11">
        <f>SUM(E33:E37)</f>
        <v>1615302.2200000002</v>
      </c>
    </row>
    <row r="39" spans="1:5" ht="12.75" customHeight="1">
      <c r="A39" s="87" t="s">
        <v>33</v>
      </c>
      <c r="B39" s="88"/>
      <c r="C39" s="89"/>
      <c r="D39" s="12"/>
      <c r="E39" s="28">
        <f>E23/E6</f>
        <v>1.1272760288648114</v>
      </c>
    </row>
    <row r="40" spans="1:5" s="33" customFormat="1">
      <c r="A40" s="29"/>
      <c r="B40" s="30"/>
      <c r="C40" s="30"/>
      <c r="D40" s="31"/>
      <c r="E40" s="32"/>
    </row>
    <row r="41" spans="1:5" s="34" customFormat="1" ht="12.75" customHeight="1">
      <c r="A41" s="111" t="s">
        <v>34</v>
      </c>
      <c r="B41" s="112"/>
      <c r="C41" s="113"/>
      <c r="D41" s="24"/>
      <c r="E41" s="117">
        <f>E54+E58+E63+E67</f>
        <v>1987467.5527999999</v>
      </c>
    </row>
    <row r="42" spans="1:5" s="34" customFormat="1">
      <c r="A42" s="114"/>
      <c r="B42" s="115"/>
      <c r="C42" s="116"/>
      <c r="D42" s="25"/>
      <c r="E42" s="118"/>
    </row>
    <row r="43" spans="1:5" s="34" customFormat="1" ht="12.75" customHeight="1">
      <c r="A43" s="84" t="s">
        <v>21</v>
      </c>
      <c r="B43" s="85"/>
      <c r="C43" s="85"/>
      <c r="D43" s="85"/>
      <c r="E43" s="86"/>
    </row>
    <row r="44" spans="1:5" s="34" customFormat="1" ht="12.75" customHeight="1">
      <c r="A44" s="119" t="s">
        <v>35</v>
      </c>
      <c r="B44" s="120"/>
      <c r="C44" s="121"/>
      <c r="D44" s="35">
        <f>SUM(D45:D53)</f>
        <v>8.2300000000000022</v>
      </c>
      <c r="E44" s="36"/>
    </row>
    <row r="45" spans="1:5" s="34" customFormat="1" ht="12.75" customHeight="1">
      <c r="A45" s="99" t="s">
        <v>36</v>
      </c>
      <c r="B45" s="100"/>
      <c r="C45" s="101"/>
      <c r="D45" s="37">
        <v>0.31</v>
      </c>
      <c r="E45" s="38">
        <v>12622.05</v>
      </c>
    </row>
    <row r="46" spans="1:5" s="34" customFormat="1" ht="12.75" customHeight="1">
      <c r="A46" s="99" t="s">
        <v>37</v>
      </c>
      <c r="B46" s="100"/>
      <c r="C46" s="101"/>
      <c r="D46" s="37">
        <v>2.21</v>
      </c>
      <c r="E46" s="38">
        <v>89983</v>
      </c>
    </row>
    <row r="47" spans="1:5" s="34" customFormat="1" ht="12.75" customHeight="1">
      <c r="A47" s="99" t="s">
        <v>38</v>
      </c>
      <c r="B47" s="100"/>
      <c r="C47" s="101"/>
      <c r="D47" s="37">
        <v>0.15</v>
      </c>
      <c r="E47" s="38">
        <v>6107.44</v>
      </c>
    </row>
    <row r="48" spans="1:5" s="34" customFormat="1" ht="12.75" customHeight="1">
      <c r="A48" s="99" t="s">
        <v>39</v>
      </c>
      <c r="B48" s="100"/>
      <c r="C48" s="101"/>
      <c r="D48" s="37">
        <v>0.7</v>
      </c>
      <c r="E48" s="38">
        <v>28501.4</v>
      </c>
    </row>
    <row r="49" spans="1:5" s="34" customFormat="1" ht="12.75" customHeight="1">
      <c r="A49" s="99" t="s">
        <v>40</v>
      </c>
      <c r="B49" s="100"/>
      <c r="C49" s="101"/>
      <c r="D49" s="37">
        <v>1.6</v>
      </c>
      <c r="E49" s="38">
        <v>65146.06</v>
      </c>
    </row>
    <row r="50" spans="1:5" s="34" customFormat="1" ht="12.75" customHeight="1">
      <c r="A50" s="108" t="s">
        <v>41</v>
      </c>
      <c r="B50" s="109"/>
      <c r="C50" s="110"/>
      <c r="D50" s="39">
        <v>0.53</v>
      </c>
      <c r="E50" s="40">
        <v>21579.63</v>
      </c>
    </row>
    <row r="51" spans="1:5" s="34" customFormat="1" ht="12.75" customHeight="1">
      <c r="A51" s="99" t="s">
        <v>42</v>
      </c>
      <c r="B51" s="100"/>
      <c r="C51" s="101"/>
      <c r="D51" s="39">
        <v>0.45</v>
      </c>
      <c r="E51" s="40">
        <v>18322.330000000002</v>
      </c>
    </row>
    <row r="52" spans="1:5" s="34" customFormat="1" ht="12.75" customHeight="1">
      <c r="A52" s="99" t="s">
        <v>43</v>
      </c>
      <c r="B52" s="100"/>
      <c r="C52" s="101"/>
      <c r="D52" s="37">
        <v>1.4</v>
      </c>
      <c r="E52" s="40">
        <v>57002.8</v>
      </c>
    </row>
    <row r="53" spans="1:5" s="34" customFormat="1" ht="12.75" customHeight="1">
      <c r="A53" s="93" t="s">
        <v>44</v>
      </c>
      <c r="B53" s="94"/>
      <c r="C53" s="95"/>
      <c r="D53" s="39">
        <v>0.88</v>
      </c>
      <c r="E53" s="40">
        <v>35830.33</v>
      </c>
    </row>
    <row r="54" spans="1:5" ht="12.75" customHeight="1">
      <c r="A54" s="102" t="s">
        <v>45</v>
      </c>
      <c r="B54" s="103"/>
      <c r="C54" s="104"/>
      <c r="D54" s="41"/>
      <c r="E54" s="36">
        <f>SUM(E44:E53)</f>
        <v>335095.04000000004</v>
      </c>
    </row>
    <row r="55" spans="1:5" ht="12.75" customHeight="1">
      <c r="A55" s="84" t="s">
        <v>10</v>
      </c>
      <c r="B55" s="85"/>
      <c r="C55" s="85"/>
      <c r="D55" s="85"/>
      <c r="E55" s="86"/>
    </row>
    <row r="56" spans="1:5">
      <c r="A56" s="105" t="s">
        <v>46</v>
      </c>
      <c r="B56" s="106"/>
      <c r="C56" s="107"/>
      <c r="D56" s="42">
        <v>3.61</v>
      </c>
      <c r="E56" s="11">
        <v>207977.82</v>
      </c>
    </row>
    <row r="57" spans="1:5" ht="12.75" customHeight="1">
      <c r="A57" s="93" t="s">
        <v>44</v>
      </c>
      <c r="B57" s="94"/>
      <c r="C57" s="95"/>
      <c r="D57" s="43"/>
      <c r="E57" s="44">
        <f>12%*E13</f>
        <v>19739.211599999999</v>
      </c>
    </row>
    <row r="58" spans="1:5" ht="12.75" customHeight="1">
      <c r="A58" s="87" t="s">
        <v>47</v>
      </c>
      <c r="B58" s="88"/>
      <c r="C58" s="89"/>
      <c r="D58" s="42">
        <v>4.04</v>
      </c>
      <c r="E58" s="11">
        <f>SUM(E56:E57)</f>
        <v>227717.03160000002</v>
      </c>
    </row>
    <row r="59" spans="1:5" ht="14.25" customHeight="1">
      <c r="A59" s="90" t="s">
        <v>48</v>
      </c>
      <c r="B59" s="91"/>
      <c r="C59" s="91"/>
      <c r="D59" s="91"/>
      <c r="E59" s="92"/>
    </row>
    <row r="60" spans="1:5" ht="12.75" customHeight="1">
      <c r="A60" s="93" t="s">
        <v>49</v>
      </c>
      <c r="B60" s="94"/>
      <c r="C60" s="95"/>
      <c r="D60" s="45">
        <v>0.9</v>
      </c>
      <c r="E60" s="46">
        <f>E11</f>
        <v>18324.810000000001</v>
      </c>
    </row>
    <row r="61" spans="1:5" ht="12.75" customHeight="1">
      <c r="A61" s="47" t="s">
        <v>50</v>
      </c>
      <c r="B61" s="48"/>
      <c r="C61" s="49"/>
      <c r="D61" s="50"/>
      <c r="E61" s="46">
        <v>0</v>
      </c>
    </row>
    <row r="62" spans="1:5" ht="12.75" customHeight="1">
      <c r="A62" s="93" t="s">
        <v>44</v>
      </c>
      <c r="B62" s="94"/>
      <c r="C62" s="95"/>
      <c r="D62" s="51"/>
      <c r="E62" s="52">
        <f>E60*0.12</f>
        <v>2198.9772000000003</v>
      </c>
    </row>
    <row r="63" spans="1:5" ht="12.75" customHeight="1">
      <c r="A63" s="87" t="s">
        <v>51</v>
      </c>
      <c r="B63" s="88"/>
      <c r="C63" s="89"/>
      <c r="D63" s="12"/>
      <c r="E63" s="53">
        <f>SUM(E60:E62)</f>
        <v>20523.787200000002</v>
      </c>
    </row>
    <row r="64" spans="1:5" ht="12.75" customHeight="1">
      <c r="A64" s="96" t="s">
        <v>52</v>
      </c>
      <c r="B64" s="97"/>
      <c r="C64" s="97"/>
      <c r="D64" s="97"/>
      <c r="E64" s="98"/>
    </row>
    <row r="65" spans="1:5" ht="12.75" customHeight="1">
      <c r="A65" s="80" t="s">
        <v>53</v>
      </c>
      <c r="B65" s="81"/>
      <c r="C65" s="82"/>
      <c r="D65" s="54"/>
      <c r="E65" s="55">
        <f>E21</f>
        <v>1376599.7</v>
      </c>
    </row>
    <row r="66" spans="1:5" ht="12.75" customHeight="1">
      <c r="A66" s="80" t="s">
        <v>54</v>
      </c>
      <c r="B66" s="81"/>
      <c r="C66" s="82"/>
      <c r="D66" s="54"/>
      <c r="E66" s="56">
        <f>E65*0.02</f>
        <v>27531.993999999999</v>
      </c>
    </row>
    <row r="67" spans="1:5" ht="12.75" customHeight="1">
      <c r="A67" s="83" t="s">
        <v>55</v>
      </c>
      <c r="B67" s="83"/>
      <c r="C67" s="83"/>
      <c r="D67" s="57"/>
      <c r="E67" s="58">
        <f>E65+E66</f>
        <v>1404131.6939999999</v>
      </c>
    </row>
    <row r="68" spans="1:5" ht="12.75" customHeight="1">
      <c r="A68" s="59"/>
      <c r="B68" s="60"/>
      <c r="C68" s="60"/>
      <c r="D68" s="61"/>
      <c r="E68" s="62"/>
    </row>
    <row r="69" spans="1:5" ht="29.25" customHeight="1">
      <c r="A69" s="84" t="s">
        <v>56</v>
      </c>
      <c r="B69" s="85"/>
      <c r="C69" s="85"/>
      <c r="D69" s="85"/>
      <c r="E69" s="86"/>
    </row>
    <row r="70" spans="1:5" ht="12.75" customHeight="1">
      <c r="A70" s="73" t="s">
        <v>57</v>
      </c>
      <c r="B70" s="74"/>
      <c r="C70" s="75"/>
      <c r="D70" s="63"/>
      <c r="E70" s="11">
        <f>E10-E54</f>
        <v>9.9999999511055648E-3</v>
      </c>
    </row>
    <row r="71" spans="1:5" ht="12.75" customHeight="1">
      <c r="A71" s="73" t="s">
        <v>58</v>
      </c>
      <c r="B71" s="74"/>
      <c r="C71" s="75"/>
      <c r="D71" s="63"/>
      <c r="E71" s="64">
        <f>E14-E58</f>
        <v>-63223.601600000024</v>
      </c>
    </row>
    <row r="72" spans="1:5" ht="12.75" customHeight="1">
      <c r="A72" s="73" t="s">
        <v>59</v>
      </c>
      <c r="B72" s="74"/>
      <c r="C72" s="75"/>
      <c r="D72" s="63"/>
      <c r="E72" s="64">
        <v>-30515.4</v>
      </c>
    </row>
    <row r="73" spans="1:5" ht="12.75" customHeight="1">
      <c r="A73" s="73" t="s">
        <v>60</v>
      </c>
      <c r="B73" s="74"/>
      <c r="C73" s="75"/>
      <c r="D73" s="63"/>
      <c r="E73" s="64">
        <f>E72+E71</f>
        <v>-93739.001600000018</v>
      </c>
    </row>
    <row r="74" spans="1:5" s="65" customFormat="1">
      <c r="A74" s="76" t="s">
        <v>61</v>
      </c>
      <c r="B74" s="77"/>
      <c r="C74" s="78"/>
      <c r="D74" s="12"/>
      <c r="E74" s="11">
        <f>E23-E6</f>
        <v>241126.09000000008</v>
      </c>
    </row>
    <row r="75" spans="1:5">
      <c r="A75" s="73" t="s">
        <v>62</v>
      </c>
      <c r="B75" s="74"/>
      <c r="C75" s="79"/>
      <c r="D75" s="66"/>
      <c r="E75" s="64">
        <v>-814781.18</v>
      </c>
    </row>
    <row r="76" spans="1:5">
      <c r="A76" s="73" t="s">
        <v>63</v>
      </c>
      <c r="B76" s="74"/>
      <c r="C76" s="79"/>
      <c r="D76" s="66"/>
      <c r="E76" s="67">
        <f>E74+E75</f>
        <v>-573655.09</v>
      </c>
    </row>
    <row r="77" spans="1:5">
      <c r="E77" s="70"/>
    </row>
    <row r="78" spans="1:5">
      <c r="E78" s="71"/>
    </row>
    <row r="79" spans="1:5">
      <c r="A79" s="1" t="s">
        <v>64</v>
      </c>
      <c r="E79" s="155" t="s">
        <v>65</v>
      </c>
    </row>
    <row r="80" spans="1:5">
      <c r="A80" s="72"/>
      <c r="B80" s="72"/>
      <c r="C80" s="72"/>
      <c r="E80" s="156"/>
    </row>
    <row r="81" spans="1:5">
      <c r="A81" s="1" t="s">
        <v>66</v>
      </c>
      <c r="E81" s="155" t="s">
        <v>67</v>
      </c>
    </row>
    <row r="82" spans="1:5">
      <c r="A82" s="1"/>
      <c r="E82" s="70"/>
    </row>
    <row r="83" spans="1:5">
      <c r="A83" s="1"/>
      <c r="B83" s="19" t="s">
        <v>68</v>
      </c>
      <c r="C83" s="19"/>
      <c r="E83" s="1"/>
    </row>
    <row r="84" spans="1:5">
      <c r="A84" s="1" t="s">
        <v>69</v>
      </c>
      <c r="E84" s="1"/>
    </row>
    <row r="85" spans="1:5" ht="14.25" customHeight="1">
      <c r="A85" s="1" t="s">
        <v>70</v>
      </c>
      <c r="E85" s="1"/>
    </row>
  </sheetData>
  <mergeCells count="66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32:E32"/>
    <mergeCell ref="A14:C14"/>
    <mergeCell ref="A15:E15"/>
    <mergeCell ref="A23:C24"/>
    <mergeCell ref="E23:E24"/>
    <mergeCell ref="A25:E25"/>
    <mergeCell ref="A26:C26"/>
    <mergeCell ref="A27:C27"/>
    <mergeCell ref="A28:C28"/>
    <mergeCell ref="A29:E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1:C42"/>
    <mergeCell ref="E41:E42"/>
    <mergeCell ref="A43:E43"/>
    <mergeCell ref="A44:C44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E55"/>
    <mergeCell ref="A56:C56"/>
    <mergeCell ref="A71:C71"/>
    <mergeCell ref="A58:C58"/>
    <mergeCell ref="A59:E59"/>
    <mergeCell ref="A60:C60"/>
    <mergeCell ref="A62:C62"/>
    <mergeCell ref="A63:C63"/>
    <mergeCell ref="A64:E64"/>
    <mergeCell ref="A65:C65"/>
    <mergeCell ref="A66:C66"/>
    <mergeCell ref="A67:C67"/>
    <mergeCell ref="A69:E69"/>
    <mergeCell ref="A70:C70"/>
    <mergeCell ref="A72:C72"/>
    <mergeCell ref="A73:C73"/>
    <mergeCell ref="A74:C74"/>
    <mergeCell ref="A75:C75"/>
    <mergeCell ref="A76:C76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14</vt:lpstr>
      <vt:lpstr>Лист1</vt:lpstr>
      <vt:lpstr>Лист2</vt:lpstr>
      <vt:lpstr>Лист3</vt:lpstr>
      <vt:lpstr>'14'!Область_печати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2014-02-06T06:40:16Z</dcterms:modified>
</cp:coreProperties>
</file>