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2"/>
  </bookViews>
  <sheets>
    <sheet name="план 12" sheetId="5" r:id="rId1"/>
    <sheet name="план 13" sheetId="2" r:id="rId2"/>
    <sheet name="план 14" sheetId="8" r:id="rId3"/>
  </sheets>
  <externalReferences>
    <externalReference r:id="rId4"/>
  </externalReference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14'!$A$1:$G$68</definedName>
  </definedNames>
  <calcPr calcId="145621"/>
</workbook>
</file>

<file path=xl/calcChain.xml><?xml version="1.0" encoding="utf-8"?>
<calcChain xmlns="http://schemas.openxmlformats.org/spreadsheetml/2006/main">
  <c r="E59" i="8" l="1"/>
  <c r="F57" i="8"/>
  <c r="E44" i="8"/>
  <c r="F35" i="8"/>
  <c r="E35" i="8"/>
  <c r="E21" i="8"/>
  <c r="E13" i="8"/>
  <c r="E54" i="5"/>
  <c r="E53" i="5"/>
  <c r="E33" i="5"/>
  <c r="E59" i="2"/>
  <c r="E35" i="2"/>
  <c r="E12" i="2"/>
  <c r="E13" i="2" s="1"/>
  <c r="E55" i="5" l="1"/>
  <c r="E56" i="5" s="1"/>
  <c r="F58" i="8"/>
  <c r="F14" i="8" s="1"/>
  <c r="E56" i="8"/>
  <c r="E55" i="8"/>
  <c r="E56" i="2"/>
  <c r="E57" i="2" s="1"/>
  <c r="E58" i="2" s="1"/>
  <c r="E14" i="2" s="1"/>
  <c r="E55" i="2"/>
  <c r="E57" i="8" l="1"/>
  <c r="E58" i="8" s="1"/>
  <c r="E14" i="8" s="1"/>
</calcChain>
</file>

<file path=xl/sharedStrings.xml><?xml version="1.0" encoding="utf-8"?>
<sst xmlns="http://schemas.openxmlformats.org/spreadsheetml/2006/main" count="411" uniqueCount="104">
  <si>
    <t>Площадь, кв.м.</t>
  </si>
  <si>
    <t>№ п/п</t>
  </si>
  <si>
    <t>Престр О.В.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</si>
  <si>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</si>
  <si>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</si>
  <si>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</si>
  <si>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</si>
  <si>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>План работ   по текущему ремонту  на 2013 г  по дому №35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</si>
  <si>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</si>
  <si>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</si>
  <si>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</si>
  <si>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</si>
  <si>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</si>
  <si>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</si>
  <si>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</si>
  <si>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35 / 5 / 3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</si>
  <si>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</si>
  <si>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</si>
  <si>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</si>
  <si>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</si>
  <si>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</si>
  <si>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</si>
  <si>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</si>
  <si>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</si>
  <si>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Кровля</t>
  </si>
  <si>
    <t>плоская, рулонная</t>
  </si>
  <si>
    <t xml:space="preserve">зонты </t>
  </si>
  <si>
    <t>шт</t>
  </si>
  <si>
    <t>сумма</t>
  </si>
  <si>
    <t>Швы</t>
  </si>
  <si>
    <t>м/панельный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</si>
  <si>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</si>
  <si>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</si>
  <si>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</si>
  <si>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</si>
  <si>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</si>
  <si>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</si>
  <si>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</si>
  <si>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</si>
  <si>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</si>
  <si>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</si>
  <si>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</si>
  <si>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</si>
  <si>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</si>
  <si>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</si>
  <si>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</si>
  <si>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</si>
  <si>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</si>
  <si>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</si>
  <si>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</si>
  <si>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</si>
  <si>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</si>
  <si>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</si>
  <si>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</si>
  <si>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</si>
  <si>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</si>
  <si>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</si>
  <si>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</si>
  <si>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</si>
  <si>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</si>
  <si>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</si>
  <si>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монометры, термометры</t>
  </si>
  <si>
    <t xml:space="preserve"> труба-подача</t>
  </si>
  <si>
    <t>ХВС</t>
  </si>
  <si>
    <t xml:space="preserve">вентиль </t>
  </si>
  <si>
    <t>труба - закрепить</t>
  </si>
  <si>
    <t xml:space="preserve">Канализа ция </t>
  </si>
  <si>
    <t>канал.стояк -выход на крышу</t>
  </si>
  <si>
    <t xml:space="preserve">труба  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</si>
  <si>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</si>
  <si>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</si>
  <si>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</si>
  <si>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запланировано по дому на 2013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</si>
  <si>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</si>
  <si>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</si>
  <si>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</si>
  <si>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</si>
  <si>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</si>
  <si>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</si>
  <si>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</si>
  <si>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</si>
  <si>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</si>
  <si>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</si>
  <si>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</si>
  <si>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№35</t>
  </si>
  <si>
    <t>План 2012г.</t>
  </si>
  <si>
    <t>№ дома</t>
  </si>
  <si>
    <t>этажей</t>
  </si>
  <si>
    <t>кол-во подъездов</t>
  </si>
  <si>
    <t xml:space="preserve">труба </t>
  </si>
  <si>
    <t xml:space="preserve">труба (50 %)-замена </t>
  </si>
  <si>
    <t>Всего запланировано по дому на 2012 год, руб.</t>
  </si>
  <si>
    <t>План начислений с учетом остатка за 2011г.</t>
  </si>
  <si>
    <t xml:space="preserve">"____"______________________ 2014 г.  
</t>
  </si>
  <si>
    <t>План работ  по текущему ремонту  на 2014 г  по дому №35</t>
  </si>
  <si>
    <t>Сумма, руб.</t>
  </si>
  <si>
    <t>Доп.раб.по предписанию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</si>
  <si>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</si>
  <si>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</si>
  <si>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</si>
  <si>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балкон кв.18</t>
  </si>
  <si>
    <t xml:space="preserve"> труба-подача-обратка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</si>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</sst>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 vertical="center"/>
    </xf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7" fillId="0" borderId="10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top" wrapText="1"/>
    </xf>
    <xf numFmtId="0" fontId="16" fillId="0" borderId="10" xfId="0" applyFont="1" applyBorder="1"/>
    <xf numFmtId="164" fontId="16" fillId="0" borderId="0" xfId="0" applyNumberFormat="1" applyFont="1"/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13" fillId="0" borderId="1" xfId="1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3" fillId="0" borderId="1" xfId="10" applyNumberFormat="1" applyFont="1" applyFill="1" applyBorder="1" applyAlignment="1">
      <alignment horizontal="center" vertical="center" wrapText="1"/>
    </xf>
    <xf numFmtId="0" fontId="15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21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21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5" fillId="0" borderId="0" xfId="0" applyFont="1"/>
    <xf numFmtId="0" fontId="15" fillId="0" borderId="12" xfId="0" applyFont="1" applyBorder="1"/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4" fillId="0" borderId="12" xfId="0" applyFont="1" applyBorder="1" applyAlignment="1">
      <alignment horizontal="center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3" fillId="0" borderId="1" xfId="1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1" fontId="24" fillId="0" borderId="1" xfId="1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12" fillId="0" borderId="12" xfId="1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3" fillId="0" borderId="5" xfId="10" applyNumberFormat="1" applyFont="1" applyBorder="1" applyAlignment="1">
      <alignment vertical="top" wrapText="1"/>
    </xf>
    <xf numFmtId="0" fontId="13" fillId="0" borderId="3" xfId="10" applyNumberFormat="1" applyFont="1" applyBorder="1" applyAlignment="1">
      <alignment vertical="top" wrapText="1"/>
    </xf>
    <xf numFmtId="0" fontId="20" fillId="0" borderId="12" xfId="0" applyFont="1" applyBorder="1" applyAlignment="1">
      <alignment horizontal="left"/>
    </xf>
    <xf numFmtId="0" fontId="13" fillId="0" borderId="5" xfId="10" applyNumberFormat="1" applyFont="1" applyFill="1" applyBorder="1" applyAlignment="1">
      <alignment vertical="top" wrapText="1"/>
    </xf>
    <xf numFmtId="0" fontId="13" fillId="0" borderId="3" xfId="10" applyNumberFormat="1" applyFont="1" applyFill="1" applyBorder="1" applyAlignment="1">
      <alignment vertical="top" wrapText="1"/>
    </xf>
    <xf numFmtId="0" fontId="13" fillId="0" borderId="5" xfId="10" applyNumberFormat="1" applyFont="1" applyFill="1" applyBorder="1" applyAlignment="1">
      <alignment horizontal="left" vertical="center" wrapText="1"/>
    </xf>
    <xf numFmtId="0" fontId="13" fillId="0" borderId="3" xfId="1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5" fillId="0" borderId="11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5" xfId="10" applyNumberFormat="1" applyFont="1" applyFill="1" applyBorder="1" applyAlignment="1">
      <alignment vertical="center" wrapText="1"/>
    </xf>
    <xf numFmtId="0" fontId="15" fillId="0" borderId="3" xfId="1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vertical="top" wrapText="1"/>
    </xf>
    <xf numFmtId="0" fontId="15" fillId="0" borderId="5" xfId="10" applyNumberFormat="1" applyFont="1" applyFill="1" applyBorder="1" applyAlignment="1">
      <alignment vertical="top" wrapText="1"/>
    </xf>
    <xf numFmtId="0" fontId="15" fillId="0" borderId="3" xfId="10" applyNumberFormat="1" applyFont="1" applyFill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  <row r="38">
          <cell r="E38">
            <v>0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B35"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61" customWidth="1"/>
    <col min="4" max="4" width="12.85546875" style="61" customWidth="1"/>
    <col min="5" max="5" width="13.7109375" style="62" customWidth="1"/>
  </cols>
  <sheetData>
    <row r="1" spans="1:5" x14ac:dyDescent="0.25">
      <c r="C1" s="69" t="s">
        <v>3</v>
      </c>
      <c r="D1" s="69"/>
      <c r="E1" s="69"/>
    </row>
    <row r="2" spans="1:5" x14ac:dyDescent="0.25">
      <c r="C2" s="69" t="s">
        <v>4</v>
      </c>
      <c r="D2" s="69"/>
      <c r="E2" s="69"/>
    </row>
    <row r="3" spans="1:5" x14ac:dyDescent="0.25">
      <c r="C3" s="69" t="s">
        <v>5</v>
      </c>
      <c r="D3" s="69"/>
      <c r="E3" s="69"/>
    </row>
    <row r="4" spans="1:5" x14ac:dyDescent="0.25">
      <c r="C4" s="69" t="s">
        <v>83</v>
      </c>
      <c r="D4" s="69"/>
      <c r="E4" s="69"/>
    </row>
    <row r="5" spans="1:5" s="4" customFormat="1" ht="28.5" customHeight="1" x14ac:dyDescent="0.2">
      <c r="A5" s="70" t="s">
        <v>84</v>
      </c>
      <c r="B5" s="70"/>
      <c r="C5" s="70"/>
      <c r="D5" s="70"/>
      <c r="E5" s="70"/>
    </row>
    <row r="6" spans="1:5" s="9" customFormat="1" ht="12.75" x14ac:dyDescent="0.25">
      <c r="A6" s="5" t="s">
        <v>1</v>
      </c>
      <c r="B6" s="71" t="s">
        <v>8</v>
      </c>
      <c r="C6" s="72"/>
      <c r="D6" s="6" t="s">
        <v>9</v>
      </c>
      <c r="E6" s="6" t="s">
        <v>85</v>
      </c>
    </row>
    <row r="7" spans="1:5" x14ac:dyDescent="0.25">
      <c r="A7" s="31">
        <v>1</v>
      </c>
      <c r="B7" s="32" t="s">
        <v>12</v>
      </c>
      <c r="C7" s="63" t="s">
        <v>13</v>
      </c>
      <c r="D7" s="63"/>
      <c r="E7" s="64"/>
    </row>
    <row r="8" spans="1:5" x14ac:dyDescent="0.25">
      <c r="A8" s="31">
        <v>2</v>
      </c>
      <c r="B8" s="32" t="s">
        <v>86</v>
      </c>
      <c r="C8" s="33">
        <v>35</v>
      </c>
      <c r="D8" s="33"/>
      <c r="E8" s="64"/>
    </row>
    <row r="9" spans="1:5" x14ac:dyDescent="0.25">
      <c r="A9" s="31">
        <v>3</v>
      </c>
      <c r="B9" s="32" t="s">
        <v>87</v>
      </c>
      <c r="C9" s="33">
        <v>5</v>
      </c>
      <c r="D9" s="33"/>
      <c r="E9" s="64"/>
    </row>
    <row r="10" spans="1:5" ht="15" customHeight="1" x14ac:dyDescent="0.25">
      <c r="A10" s="31">
        <v>4</v>
      </c>
      <c r="B10" s="32" t="s">
        <v>88</v>
      </c>
      <c r="C10" s="33">
        <v>3</v>
      </c>
      <c r="D10" s="33"/>
      <c r="E10" s="64"/>
    </row>
    <row r="11" spans="1:5" ht="15" customHeight="1" x14ac:dyDescent="0.25">
      <c r="A11" s="31">
        <v>5</v>
      </c>
      <c r="B11" s="32" t="s">
        <v>16</v>
      </c>
      <c r="C11" s="33" t="s">
        <v>17</v>
      </c>
      <c r="D11" s="33"/>
      <c r="E11" s="64"/>
    </row>
    <row r="12" spans="1:5" ht="15" customHeight="1" x14ac:dyDescent="0.25">
      <c r="A12" s="31">
        <v>6</v>
      </c>
      <c r="B12" s="73" t="s">
        <v>102</v>
      </c>
      <c r="C12" s="74"/>
      <c r="D12" s="31" t="s">
        <v>20</v>
      </c>
      <c r="E12" s="64"/>
    </row>
    <row r="13" spans="1:5" x14ac:dyDescent="0.25">
      <c r="A13" s="67">
        <v>7</v>
      </c>
      <c r="B13" s="68" t="s">
        <v>24</v>
      </c>
      <c r="C13" s="28" t="s">
        <v>25</v>
      </c>
      <c r="D13" s="28" t="s">
        <v>18</v>
      </c>
      <c r="E13" s="29">
        <v>91</v>
      </c>
    </row>
    <row r="14" spans="1:5" x14ac:dyDescent="0.25">
      <c r="A14" s="67"/>
      <c r="B14" s="68"/>
      <c r="C14" s="28" t="s">
        <v>26</v>
      </c>
      <c r="D14" s="28" t="s">
        <v>27</v>
      </c>
      <c r="E14" s="29"/>
    </row>
    <row r="15" spans="1:5" x14ac:dyDescent="0.25">
      <c r="A15" s="67"/>
      <c r="B15" s="68"/>
      <c r="C15" s="28" t="s">
        <v>28</v>
      </c>
      <c r="D15" s="28" t="s">
        <v>20</v>
      </c>
      <c r="E15" s="29">
        <v>50000</v>
      </c>
    </row>
    <row r="16" spans="1:5" x14ac:dyDescent="0.25">
      <c r="A16" s="67">
        <v>8</v>
      </c>
      <c r="B16" s="68" t="s">
        <v>29</v>
      </c>
      <c r="C16" s="28" t="s">
        <v>30</v>
      </c>
      <c r="D16" s="28" t="s">
        <v>31</v>
      </c>
      <c r="E16" s="29"/>
    </row>
    <row r="17" spans="1:5" x14ac:dyDescent="0.25">
      <c r="A17" s="67"/>
      <c r="B17" s="68"/>
      <c r="C17" s="28" t="s">
        <v>28</v>
      </c>
      <c r="D17" s="28" t="s">
        <v>20</v>
      </c>
      <c r="E17" s="29"/>
    </row>
    <row r="18" spans="1:5" ht="15" customHeight="1" x14ac:dyDescent="0.25">
      <c r="A18" s="67">
        <v>9</v>
      </c>
      <c r="B18" s="68" t="s">
        <v>32</v>
      </c>
      <c r="C18" s="28" t="s">
        <v>33</v>
      </c>
      <c r="D18" s="28" t="s">
        <v>27</v>
      </c>
      <c r="E18" s="29"/>
    </row>
    <row r="19" spans="1:5" x14ac:dyDescent="0.25">
      <c r="A19" s="67"/>
      <c r="B19" s="68"/>
      <c r="C19" s="28" t="s">
        <v>28</v>
      </c>
      <c r="D19" s="28" t="s">
        <v>20</v>
      </c>
      <c r="E19" s="29"/>
    </row>
    <row r="20" spans="1:5" ht="15" customHeight="1" x14ac:dyDescent="0.25">
      <c r="A20" s="67">
        <v>10</v>
      </c>
      <c r="B20" s="68" t="s">
        <v>34</v>
      </c>
      <c r="C20" s="28" t="s">
        <v>35</v>
      </c>
      <c r="D20" s="28" t="s">
        <v>27</v>
      </c>
      <c r="E20" s="29"/>
    </row>
    <row r="21" spans="1:5" x14ac:dyDescent="0.25">
      <c r="A21" s="67"/>
      <c r="B21" s="68"/>
      <c r="C21" s="28" t="s">
        <v>28</v>
      </c>
      <c r="D21" s="28" t="s">
        <v>20</v>
      </c>
      <c r="E21" s="29"/>
    </row>
    <row r="22" spans="1:5" ht="15" customHeight="1" x14ac:dyDescent="0.25">
      <c r="A22" s="67">
        <v>12</v>
      </c>
      <c r="B22" s="68" t="s">
        <v>36</v>
      </c>
      <c r="C22" s="28" t="s">
        <v>37</v>
      </c>
      <c r="D22" s="28" t="s">
        <v>27</v>
      </c>
      <c r="E22" s="29"/>
    </row>
    <row r="23" spans="1:5" x14ac:dyDescent="0.25">
      <c r="A23" s="67"/>
      <c r="B23" s="68"/>
      <c r="C23" s="28" t="s">
        <v>38</v>
      </c>
      <c r="D23" s="28" t="s">
        <v>27</v>
      </c>
      <c r="E23" s="29"/>
    </row>
    <row r="24" spans="1:5" x14ac:dyDescent="0.25">
      <c r="A24" s="67"/>
      <c r="B24" s="68"/>
      <c r="C24" s="28" t="s">
        <v>39</v>
      </c>
      <c r="D24" s="28" t="s">
        <v>27</v>
      </c>
      <c r="E24" s="29"/>
    </row>
    <row r="25" spans="1:5" x14ac:dyDescent="0.25">
      <c r="A25" s="67"/>
      <c r="B25" s="68"/>
      <c r="C25" s="28" t="s">
        <v>28</v>
      </c>
      <c r="D25" s="28" t="s">
        <v>20</v>
      </c>
      <c r="E25" s="29"/>
    </row>
    <row r="26" spans="1:5" ht="15" customHeight="1" x14ac:dyDescent="0.25">
      <c r="A26" s="67">
        <v>13</v>
      </c>
      <c r="B26" s="68" t="s">
        <v>40</v>
      </c>
      <c r="C26" s="28" t="s">
        <v>41</v>
      </c>
      <c r="D26" s="28" t="s">
        <v>42</v>
      </c>
      <c r="E26" s="29"/>
    </row>
    <row r="27" spans="1:5" x14ac:dyDescent="0.25">
      <c r="A27" s="67"/>
      <c r="B27" s="68"/>
      <c r="C27" s="28" t="s">
        <v>43</v>
      </c>
      <c r="D27" s="28" t="s">
        <v>27</v>
      </c>
      <c r="E27" s="29"/>
    </row>
    <row r="28" spans="1:5" x14ac:dyDescent="0.25">
      <c r="A28" s="67"/>
      <c r="B28" s="68"/>
      <c r="C28" s="28" t="s">
        <v>44</v>
      </c>
      <c r="D28" s="28" t="s">
        <v>31</v>
      </c>
      <c r="E28" s="29"/>
    </row>
    <row r="29" spans="1:5" x14ac:dyDescent="0.25">
      <c r="A29" s="67"/>
      <c r="B29" s="68"/>
      <c r="C29" s="28" t="s">
        <v>28</v>
      </c>
      <c r="D29" s="28" t="s">
        <v>20</v>
      </c>
      <c r="E29" s="29"/>
    </row>
    <row r="30" spans="1:5" ht="15" customHeight="1" x14ac:dyDescent="0.25">
      <c r="A30" s="67">
        <v>14</v>
      </c>
      <c r="B30" s="68" t="s">
        <v>45</v>
      </c>
      <c r="C30" s="28" t="s">
        <v>46</v>
      </c>
      <c r="D30" s="28" t="s">
        <v>18</v>
      </c>
      <c r="E30" s="29"/>
    </row>
    <row r="31" spans="1:5" x14ac:dyDescent="0.25">
      <c r="A31" s="67"/>
      <c r="B31" s="68"/>
      <c r="C31" s="28" t="s">
        <v>47</v>
      </c>
      <c r="D31" s="28" t="s">
        <v>27</v>
      </c>
      <c r="E31" s="29"/>
    </row>
    <row r="32" spans="1:5" x14ac:dyDescent="0.25">
      <c r="A32" s="67"/>
      <c r="B32" s="68"/>
      <c r="C32" s="28" t="s">
        <v>48</v>
      </c>
      <c r="D32" s="28" t="s">
        <v>20</v>
      </c>
      <c r="E32" s="29"/>
    </row>
    <row r="33" spans="1:5" ht="15" customHeight="1" x14ac:dyDescent="0.25">
      <c r="A33" s="31">
        <v>15</v>
      </c>
      <c r="B33" s="32" t="s">
        <v>49</v>
      </c>
      <c r="C33" s="33" t="s">
        <v>28</v>
      </c>
      <c r="D33" s="33" t="s">
        <v>20</v>
      </c>
      <c r="E33" s="65">
        <f>E32+E29+E25+E21+E17+E15</f>
        <v>50000</v>
      </c>
    </row>
    <row r="34" spans="1:5" ht="15" customHeight="1" x14ac:dyDescent="0.25">
      <c r="A34" s="67">
        <v>16</v>
      </c>
      <c r="B34" s="68" t="s">
        <v>50</v>
      </c>
      <c r="C34" s="35" t="s">
        <v>51</v>
      </c>
      <c r="D34" s="35" t="s">
        <v>27</v>
      </c>
      <c r="E34" s="29"/>
    </row>
    <row r="35" spans="1:5" x14ac:dyDescent="0.25">
      <c r="A35" s="67"/>
      <c r="B35" s="68"/>
      <c r="C35" s="35" t="s">
        <v>52</v>
      </c>
      <c r="D35" s="35" t="s">
        <v>27</v>
      </c>
      <c r="E35" s="29"/>
    </row>
    <row r="36" spans="1:5" x14ac:dyDescent="0.25">
      <c r="A36" s="67"/>
      <c r="B36" s="68"/>
      <c r="C36" s="36" t="s">
        <v>53</v>
      </c>
      <c r="D36" s="36" t="s">
        <v>31</v>
      </c>
      <c r="E36" s="29"/>
    </row>
    <row r="37" spans="1:5" x14ac:dyDescent="0.25">
      <c r="A37" s="67"/>
      <c r="B37" s="68"/>
      <c r="C37" s="35" t="s">
        <v>54</v>
      </c>
      <c r="D37" s="35" t="s">
        <v>27</v>
      </c>
      <c r="E37" s="29"/>
    </row>
    <row r="38" spans="1:5" x14ac:dyDescent="0.25">
      <c r="A38" s="67"/>
      <c r="B38" s="68"/>
      <c r="C38" s="35" t="s">
        <v>55</v>
      </c>
      <c r="D38" s="35" t="s">
        <v>27</v>
      </c>
      <c r="E38" s="29"/>
    </row>
    <row r="39" spans="1:5" x14ac:dyDescent="0.25">
      <c r="A39" s="67"/>
      <c r="B39" s="68"/>
      <c r="C39" s="35" t="s">
        <v>61</v>
      </c>
      <c r="D39" s="35" t="s">
        <v>27</v>
      </c>
      <c r="E39" s="29"/>
    </row>
    <row r="40" spans="1:5" x14ac:dyDescent="0.25">
      <c r="A40" s="67"/>
      <c r="B40" s="68"/>
      <c r="C40" s="28" t="s">
        <v>57</v>
      </c>
      <c r="D40" s="28" t="s">
        <v>31</v>
      </c>
      <c r="E40" s="29"/>
    </row>
    <row r="41" spans="1:5" x14ac:dyDescent="0.25">
      <c r="A41" s="67"/>
      <c r="B41" s="68"/>
      <c r="C41" s="28" t="s">
        <v>58</v>
      </c>
      <c r="D41" s="28" t="s">
        <v>31</v>
      </c>
      <c r="E41" s="29"/>
    </row>
    <row r="42" spans="1:5" x14ac:dyDescent="0.25">
      <c r="A42" s="67"/>
      <c r="B42" s="68"/>
      <c r="C42" s="28" t="s">
        <v>28</v>
      </c>
      <c r="D42" s="28" t="s">
        <v>20</v>
      </c>
      <c r="E42" s="29"/>
    </row>
    <row r="43" spans="1:5" x14ac:dyDescent="0.25">
      <c r="A43" s="67">
        <v>17</v>
      </c>
      <c r="B43" s="68" t="s">
        <v>59</v>
      </c>
      <c r="C43" s="28" t="s">
        <v>60</v>
      </c>
      <c r="D43" s="28" t="s">
        <v>27</v>
      </c>
      <c r="E43" s="29"/>
    </row>
    <row r="44" spans="1:5" x14ac:dyDescent="0.25">
      <c r="A44" s="67"/>
      <c r="B44" s="68"/>
      <c r="C44" s="35" t="s">
        <v>61</v>
      </c>
      <c r="D44" s="35" t="s">
        <v>27</v>
      </c>
      <c r="E44" s="29"/>
    </row>
    <row r="45" spans="1:5" x14ac:dyDescent="0.25">
      <c r="A45" s="67"/>
      <c r="B45" s="68"/>
      <c r="C45" s="28" t="s">
        <v>57</v>
      </c>
      <c r="D45" s="28" t="s">
        <v>31</v>
      </c>
      <c r="E45" s="29"/>
    </row>
    <row r="46" spans="1:5" x14ac:dyDescent="0.25">
      <c r="A46" s="67"/>
      <c r="B46" s="68"/>
      <c r="C46" s="28" t="s">
        <v>28</v>
      </c>
      <c r="D46" s="28" t="s">
        <v>20</v>
      </c>
      <c r="E46" s="29"/>
    </row>
    <row r="47" spans="1:5" x14ac:dyDescent="0.25">
      <c r="A47" s="67">
        <v>18</v>
      </c>
      <c r="B47" s="68" t="s">
        <v>63</v>
      </c>
      <c r="C47" s="28" t="s">
        <v>64</v>
      </c>
      <c r="D47" s="28" t="s">
        <v>27</v>
      </c>
      <c r="E47" s="29"/>
    </row>
    <row r="48" spans="1:5" x14ac:dyDescent="0.25">
      <c r="A48" s="67"/>
      <c r="B48" s="68"/>
      <c r="C48" s="39" t="s">
        <v>89</v>
      </c>
      <c r="D48" s="39" t="s">
        <v>31</v>
      </c>
      <c r="E48" s="29"/>
    </row>
    <row r="49" spans="1:5" x14ac:dyDescent="0.25">
      <c r="A49" s="67"/>
      <c r="B49" s="68"/>
      <c r="C49" s="28" t="s">
        <v>28</v>
      </c>
      <c r="D49" s="28" t="s">
        <v>20</v>
      </c>
      <c r="E49" s="29"/>
    </row>
    <row r="50" spans="1:5" ht="15" customHeight="1" x14ac:dyDescent="0.25">
      <c r="A50" s="67">
        <v>19</v>
      </c>
      <c r="B50" s="68" t="s">
        <v>66</v>
      </c>
      <c r="C50" s="39" t="s">
        <v>67</v>
      </c>
      <c r="D50" s="39" t="s">
        <v>27</v>
      </c>
      <c r="E50" s="29"/>
    </row>
    <row r="51" spans="1:5" x14ac:dyDescent="0.25">
      <c r="A51" s="67"/>
      <c r="B51" s="68"/>
      <c r="C51" s="39" t="s">
        <v>90</v>
      </c>
      <c r="D51" s="39" t="s">
        <v>31</v>
      </c>
      <c r="E51" s="29">
        <v>25</v>
      </c>
    </row>
    <row r="52" spans="1:5" x14ac:dyDescent="0.25">
      <c r="A52" s="67"/>
      <c r="B52" s="68"/>
      <c r="C52" s="28" t="s">
        <v>28</v>
      </c>
      <c r="D52" s="28" t="s">
        <v>20</v>
      </c>
      <c r="E52" s="29">
        <v>70000</v>
      </c>
    </row>
    <row r="53" spans="1:5" ht="24.75" customHeight="1" x14ac:dyDescent="0.25">
      <c r="A53" s="10"/>
      <c r="B53" s="76" t="s">
        <v>69</v>
      </c>
      <c r="C53" s="77"/>
      <c r="D53" s="40" t="s">
        <v>20</v>
      </c>
      <c r="E53" s="29">
        <f>E57*0.1</f>
        <v>14554.7</v>
      </c>
    </row>
    <row r="54" spans="1:5" ht="15" customHeight="1" x14ac:dyDescent="0.25">
      <c r="A54" s="31">
        <v>20</v>
      </c>
      <c r="B54" s="78" t="s">
        <v>70</v>
      </c>
      <c r="C54" s="79"/>
      <c r="D54" s="28" t="s">
        <v>20</v>
      </c>
      <c r="E54" s="29">
        <f>E57*0.25</f>
        <v>36386.75</v>
      </c>
    </row>
    <row r="55" spans="1:5" ht="15" customHeight="1" x14ac:dyDescent="0.25">
      <c r="A55" s="31">
        <v>21</v>
      </c>
      <c r="B55" s="81" t="s">
        <v>71</v>
      </c>
      <c r="C55" s="82"/>
      <c r="D55" s="42" t="s">
        <v>20</v>
      </c>
      <c r="E55" s="29">
        <f>E54+E53+E52+E49+E46+E42</f>
        <v>120941.45</v>
      </c>
    </row>
    <row r="56" spans="1:5" ht="15" customHeight="1" x14ac:dyDescent="0.25">
      <c r="A56" s="31">
        <v>22</v>
      </c>
      <c r="B56" s="83" t="s">
        <v>91</v>
      </c>
      <c r="C56" s="84"/>
      <c r="D56" s="42" t="s">
        <v>20</v>
      </c>
      <c r="E56" s="29">
        <f>E55+E33</f>
        <v>170941.45</v>
      </c>
    </row>
    <row r="57" spans="1:5" ht="15" customHeight="1" x14ac:dyDescent="0.25">
      <c r="A57" s="31">
        <v>23</v>
      </c>
      <c r="B57" s="85" t="s">
        <v>92</v>
      </c>
      <c r="C57" s="86"/>
      <c r="D57" s="42" t="s">
        <v>20</v>
      </c>
      <c r="E57" s="29">
        <v>145547</v>
      </c>
    </row>
    <row r="58" spans="1:5" s="48" customFormat="1" x14ac:dyDescent="0.25">
      <c r="A58" s="49"/>
      <c r="B58" s="87" t="s">
        <v>75</v>
      </c>
      <c r="C58" s="87"/>
      <c r="D58" s="50"/>
      <c r="E58" s="51"/>
    </row>
    <row r="59" spans="1:5" x14ac:dyDescent="0.25">
      <c r="A59" s="52"/>
      <c r="B59" s="53" t="s">
        <v>76</v>
      </c>
      <c r="C59" s="54"/>
      <c r="D59" s="75" t="s">
        <v>77</v>
      </c>
      <c r="E59" s="75"/>
    </row>
    <row r="60" spans="1:5" x14ac:dyDescent="0.25">
      <c r="A60" s="52"/>
      <c r="B60" s="53" t="s">
        <v>78</v>
      </c>
      <c r="C60" s="54"/>
      <c r="D60" s="75" t="s">
        <v>2</v>
      </c>
      <c r="E60" s="75"/>
    </row>
    <row r="61" spans="1:5" x14ac:dyDescent="0.25">
      <c r="A61" s="52"/>
      <c r="B61" s="53" t="s">
        <v>79</v>
      </c>
      <c r="C61" s="53"/>
      <c r="D61" s="50"/>
      <c r="E61" s="56"/>
    </row>
    <row r="62" spans="1:5" x14ac:dyDescent="0.25">
      <c r="A62" s="52"/>
      <c r="B62" s="80" t="s">
        <v>80</v>
      </c>
      <c r="C62" s="80"/>
      <c r="D62" s="57"/>
      <c r="E62" s="56"/>
    </row>
    <row r="63" spans="1:5" x14ac:dyDescent="0.25">
      <c r="A63" s="52"/>
      <c r="B63" s="58" t="s">
        <v>81</v>
      </c>
      <c r="C63" s="59"/>
      <c r="D63" s="57"/>
      <c r="E63" s="56"/>
    </row>
    <row r="64" spans="1:5" x14ac:dyDescent="0.25">
      <c r="A64" s="52"/>
      <c r="B64" s="60" t="s">
        <v>81</v>
      </c>
      <c r="C64" s="59"/>
      <c r="D64" s="57"/>
      <c r="E64" s="56"/>
    </row>
    <row r="65" spans="1:5" x14ac:dyDescent="0.25">
      <c r="A65" s="52"/>
      <c r="B65" s="60" t="s">
        <v>82</v>
      </c>
      <c r="C65" s="59"/>
      <c r="D65" s="57"/>
      <c r="E65" s="56"/>
    </row>
  </sheetData>
  <mergeCells count="38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30:A32"/>
    <mergeCell ref="B30:B32"/>
    <mergeCell ref="A34:A42"/>
    <mergeCell ref="B34:B42"/>
    <mergeCell ref="A43:A46"/>
    <mergeCell ref="B43:B46"/>
    <mergeCell ref="A20:A21"/>
    <mergeCell ref="B20:B21"/>
    <mergeCell ref="A22:A25"/>
    <mergeCell ref="B22:B25"/>
    <mergeCell ref="A26:A29"/>
    <mergeCell ref="B26:B29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31" workbookViewId="0">
      <selection activeCell="E12" sqref="E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61" customWidth="1"/>
    <col min="4" max="4" width="12.85546875" style="61" customWidth="1"/>
    <col min="5" max="5" width="12.85546875" style="62" customWidth="1"/>
    <col min="6" max="6" width="12.85546875" hidden="1" customWidth="1"/>
    <col min="7" max="7" width="9.5703125" bestFit="1" customWidth="1"/>
  </cols>
  <sheetData>
    <row r="1" spans="1:7" x14ac:dyDescent="0.25">
      <c r="C1" s="69" t="s">
        <v>3</v>
      </c>
      <c r="D1" s="69"/>
      <c r="E1" s="69"/>
      <c r="F1" s="69"/>
    </row>
    <row r="2" spans="1:7" x14ac:dyDescent="0.25">
      <c r="C2" s="69" t="s">
        <v>4</v>
      </c>
      <c r="D2" s="69"/>
      <c r="E2" s="69"/>
      <c r="F2" s="69"/>
    </row>
    <row r="3" spans="1:7" x14ac:dyDescent="0.25">
      <c r="C3" s="69" t="s">
        <v>5</v>
      </c>
      <c r="D3" s="69"/>
      <c r="E3" s="69"/>
      <c r="F3" s="69"/>
    </row>
    <row r="4" spans="1:7" x14ac:dyDescent="0.25">
      <c r="C4" s="88" t="s">
        <v>6</v>
      </c>
      <c r="D4" s="69"/>
      <c r="E4" s="69"/>
      <c r="F4" s="69"/>
    </row>
    <row r="5" spans="1:7" s="4" customFormat="1" ht="28.5" customHeight="1" thickBot="1" x14ac:dyDescent="0.25">
      <c r="A5" s="89" t="s">
        <v>7</v>
      </c>
      <c r="B5" s="89"/>
      <c r="C5" s="89"/>
      <c r="D5" s="89"/>
      <c r="E5" s="89"/>
    </row>
    <row r="6" spans="1:7" s="9" customFormat="1" ht="26.25" thickBot="1" x14ac:dyDescent="0.3">
      <c r="A6" s="5" t="s">
        <v>1</v>
      </c>
      <c r="B6" s="71" t="s">
        <v>8</v>
      </c>
      <c r="C6" s="72"/>
      <c r="D6" s="6" t="s">
        <v>9</v>
      </c>
      <c r="E6" s="7" t="s">
        <v>10</v>
      </c>
      <c r="F6" s="8" t="s">
        <v>11</v>
      </c>
    </row>
    <row r="7" spans="1:7" s="9" customFormat="1" x14ac:dyDescent="0.25">
      <c r="A7" s="10">
        <v>1</v>
      </c>
      <c r="B7" s="11" t="s">
        <v>12</v>
      </c>
      <c r="C7" s="12" t="s">
        <v>13</v>
      </c>
      <c r="D7" s="12"/>
      <c r="E7" s="13"/>
      <c r="F7" s="14"/>
      <c r="G7" s="15"/>
    </row>
    <row r="8" spans="1:7" s="9" customFormat="1" x14ac:dyDescent="0.25">
      <c r="A8" s="16">
        <v>2</v>
      </c>
      <c r="B8" s="11" t="s">
        <v>14</v>
      </c>
      <c r="C8" s="17" t="s">
        <v>15</v>
      </c>
      <c r="D8" s="13"/>
      <c r="E8" s="13"/>
      <c r="F8" s="14"/>
      <c r="G8" s="15"/>
    </row>
    <row r="9" spans="1:7" s="9" customFormat="1" x14ac:dyDescent="0.25">
      <c r="A9" s="16">
        <v>5</v>
      </c>
      <c r="B9" s="18" t="s">
        <v>16</v>
      </c>
      <c r="C9" s="19" t="s">
        <v>17</v>
      </c>
      <c r="D9" s="13"/>
      <c r="E9" s="13"/>
      <c r="F9" s="14"/>
      <c r="G9" s="15"/>
    </row>
    <row r="10" spans="1:7" s="9" customFormat="1" x14ac:dyDescent="0.25">
      <c r="A10" s="16"/>
      <c r="B10" s="11" t="s">
        <v>0</v>
      </c>
      <c r="C10" s="11"/>
      <c r="D10" s="20" t="s">
        <v>18</v>
      </c>
      <c r="E10" s="21">
        <v>3427.5</v>
      </c>
      <c r="F10" s="14"/>
      <c r="G10" s="15"/>
    </row>
    <row r="11" spans="1:7" s="9" customFormat="1" x14ac:dyDescent="0.25">
      <c r="A11" s="16"/>
      <c r="B11" s="76" t="s">
        <v>19</v>
      </c>
      <c r="C11" s="90"/>
      <c r="D11" s="20" t="s">
        <v>20</v>
      </c>
      <c r="E11" s="21">
        <v>82664</v>
      </c>
      <c r="F11" s="14"/>
      <c r="G11" s="15"/>
    </row>
    <row r="12" spans="1:7" s="9" customFormat="1" x14ac:dyDescent="0.25">
      <c r="A12" s="16"/>
      <c r="B12" s="76" t="s">
        <v>21</v>
      </c>
      <c r="C12" s="90"/>
      <c r="D12" s="19" t="s">
        <v>20</v>
      </c>
      <c r="E12" s="22">
        <f>E10*3.48*12</f>
        <v>143132.40000000002</v>
      </c>
      <c r="F12" s="14"/>
      <c r="G12" s="15"/>
    </row>
    <row r="13" spans="1:7" s="9" customFormat="1" x14ac:dyDescent="0.25">
      <c r="A13" s="16"/>
      <c r="B13" s="76" t="s">
        <v>22</v>
      </c>
      <c r="C13" s="90"/>
      <c r="D13" s="19" t="s">
        <v>20</v>
      </c>
      <c r="E13" s="22">
        <f>E12-E11</f>
        <v>60468.400000000023</v>
      </c>
      <c r="F13" s="14"/>
      <c r="G13" s="15"/>
    </row>
    <row r="14" spans="1:7" s="9" customFormat="1" ht="15.75" customHeight="1" thickBot="1" x14ac:dyDescent="0.3">
      <c r="A14" s="23">
        <v>6</v>
      </c>
      <c r="B14" s="91" t="s">
        <v>23</v>
      </c>
      <c r="C14" s="92"/>
      <c r="D14" s="24" t="s">
        <v>20</v>
      </c>
      <c r="E14" s="25">
        <f>E58</f>
        <v>60363.94000000001</v>
      </c>
      <c r="F14" s="26"/>
      <c r="G14" s="27"/>
    </row>
    <row r="15" spans="1:7" x14ac:dyDescent="0.25">
      <c r="A15" s="67">
        <v>7</v>
      </c>
      <c r="B15" s="68" t="s">
        <v>24</v>
      </c>
      <c r="C15" s="28" t="s">
        <v>25</v>
      </c>
      <c r="D15" s="28" t="s">
        <v>18</v>
      </c>
      <c r="E15" s="29"/>
      <c r="F15" s="30"/>
    </row>
    <row r="16" spans="1:7" x14ac:dyDescent="0.25">
      <c r="A16" s="67"/>
      <c r="B16" s="68"/>
      <c r="C16" s="28" t="s">
        <v>26</v>
      </c>
      <c r="D16" s="28" t="s">
        <v>27</v>
      </c>
      <c r="E16" s="29"/>
      <c r="F16" s="30"/>
    </row>
    <row r="17" spans="1:6" x14ac:dyDescent="0.25">
      <c r="A17" s="67"/>
      <c r="B17" s="68"/>
      <c r="C17" s="28" t="s">
        <v>28</v>
      </c>
      <c r="D17" s="28" t="s">
        <v>20</v>
      </c>
      <c r="E17" s="29"/>
      <c r="F17" s="30"/>
    </row>
    <row r="18" spans="1:6" x14ac:dyDescent="0.25">
      <c r="A18" s="67">
        <v>8</v>
      </c>
      <c r="B18" s="68" t="s">
        <v>29</v>
      </c>
      <c r="C18" s="28" t="s">
        <v>30</v>
      </c>
      <c r="D18" s="28" t="s">
        <v>31</v>
      </c>
      <c r="E18" s="29"/>
      <c r="F18" s="30"/>
    </row>
    <row r="19" spans="1:6" x14ac:dyDescent="0.25">
      <c r="A19" s="67"/>
      <c r="B19" s="68"/>
      <c r="C19" s="28" t="s">
        <v>28</v>
      </c>
      <c r="D19" s="28" t="s">
        <v>20</v>
      </c>
      <c r="E19" s="29"/>
      <c r="F19" s="30"/>
    </row>
    <row r="20" spans="1:6" ht="15" customHeight="1" x14ac:dyDescent="0.25">
      <c r="A20" s="67">
        <v>9</v>
      </c>
      <c r="B20" s="68" t="s">
        <v>32</v>
      </c>
      <c r="C20" s="28" t="s">
        <v>33</v>
      </c>
      <c r="D20" s="28" t="s">
        <v>27</v>
      </c>
      <c r="E20" s="29"/>
      <c r="F20" s="30"/>
    </row>
    <row r="21" spans="1:6" x14ac:dyDescent="0.25">
      <c r="A21" s="67"/>
      <c r="B21" s="68"/>
      <c r="C21" s="28" t="s">
        <v>28</v>
      </c>
      <c r="D21" s="28" t="s">
        <v>20</v>
      </c>
      <c r="E21" s="29"/>
      <c r="F21" s="30"/>
    </row>
    <row r="22" spans="1:6" ht="15" customHeight="1" x14ac:dyDescent="0.25">
      <c r="A22" s="67">
        <v>10</v>
      </c>
      <c r="B22" s="68" t="s">
        <v>34</v>
      </c>
      <c r="C22" s="28" t="s">
        <v>35</v>
      </c>
      <c r="D22" s="28" t="s">
        <v>27</v>
      </c>
      <c r="E22" s="29"/>
      <c r="F22" s="30"/>
    </row>
    <row r="23" spans="1:6" x14ac:dyDescent="0.25">
      <c r="A23" s="67"/>
      <c r="B23" s="68"/>
      <c r="C23" s="28" t="s">
        <v>28</v>
      </c>
      <c r="D23" s="28" t="s">
        <v>20</v>
      </c>
      <c r="E23" s="29"/>
      <c r="F23" s="30"/>
    </row>
    <row r="24" spans="1:6" ht="15" customHeight="1" x14ac:dyDescent="0.25">
      <c r="A24" s="67">
        <v>12</v>
      </c>
      <c r="B24" s="68" t="s">
        <v>36</v>
      </c>
      <c r="C24" s="28" t="s">
        <v>37</v>
      </c>
      <c r="D24" s="28" t="s">
        <v>27</v>
      </c>
      <c r="E24" s="29"/>
      <c r="F24" s="30"/>
    </row>
    <row r="25" spans="1:6" x14ac:dyDescent="0.25">
      <c r="A25" s="67"/>
      <c r="B25" s="68"/>
      <c r="C25" s="28" t="s">
        <v>38</v>
      </c>
      <c r="D25" s="28" t="s">
        <v>27</v>
      </c>
      <c r="E25" s="29"/>
      <c r="F25" s="30"/>
    </row>
    <row r="26" spans="1:6" x14ac:dyDescent="0.25">
      <c r="A26" s="67"/>
      <c r="B26" s="68"/>
      <c r="C26" s="28" t="s">
        <v>39</v>
      </c>
      <c r="D26" s="28" t="s">
        <v>27</v>
      </c>
      <c r="E26" s="29"/>
      <c r="F26" s="30"/>
    </row>
    <row r="27" spans="1:6" x14ac:dyDescent="0.25">
      <c r="A27" s="67"/>
      <c r="B27" s="68"/>
      <c r="C27" s="28" t="s">
        <v>28</v>
      </c>
      <c r="D27" s="28" t="s">
        <v>20</v>
      </c>
      <c r="E27" s="29"/>
      <c r="F27" s="30"/>
    </row>
    <row r="28" spans="1:6" ht="15" customHeight="1" x14ac:dyDescent="0.25">
      <c r="A28" s="67">
        <v>13</v>
      </c>
      <c r="B28" s="68" t="s">
        <v>40</v>
      </c>
      <c r="C28" s="28" t="s">
        <v>41</v>
      </c>
      <c r="D28" s="28" t="s">
        <v>42</v>
      </c>
      <c r="E28" s="29"/>
      <c r="F28" s="30"/>
    </row>
    <row r="29" spans="1:6" x14ac:dyDescent="0.25">
      <c r="A29" s="67"/>
      <c r="B29" s="68"/>
      <c r="C29" s="28" t="s">
        <v>43</v>
      </c>
      <c r="D29" s="28" t="s">
        <v>27</v>
      </c>
      <c r="E29" s="29"/>
      <c r="F29" s="30"/>
    </row>
    <row r="30" spans="1:6" x14ac:dyDescent="0.25">
      <c r="A30" s="67"/>
      <c r="B30" s="68"/>
      <c r="C30" s="28" t="s">
        <v>44</v>
      </c>
      <c r="D30" s="28" t="s">
        <v>31</v>
      </c>
      <c r="E30" s="29"/>
      <c r="F30" s="30"/>
    </row>
    <row r="31" spans="1:6" x14ac:dyDescent="0.25">
      <c r="A31" s="67"/>
      <c r="B31" s="68"/>
      <c r="C31" s="28" t="s">
        <v>28</v>
      </c>
      <c r="D31" s="28" t="s">
        <v>20</v>
      </c>
      <c r="E31" s="29"/>
      <c r="F31" s="30"/>
    </row>
    <row r="32" spans="1:6" ht="15" customHeight="1" x14ac:dyDescent="0.25">
      <c r="A32" s="67">
        <v>14</v>
      </c>
      <c r="B32" s="68" t="s">
        <v>45</v>
      </c>
      <c r="C32" s="28" t="s">
        <v>46</v>
      </c>
      <c r="D32" s="28" t="s">
        <v>18</v>
      </c>
      <c r="E32" s="29"/>
      <c r="F32" s="30"/>
    </row>
    <row r="33" spans="1:6" x14ac:dyDescent="0.25">
      <c r="A33" s="67"/>
      <c r="B33" s="68"/>
      <c r="C33" s="28" t="s">
        <v>47</v>
      </c>
      <c r="D33" s="28" t="s">
        <v>27</v>
      </c>
      <c r="E33" s="29"/>
      <c r="F33" s="30"/>
    </row>
    <row r="34" spans="1:6" x14ac:dyDescent="0.25">
      <c r="A34" s="67"/>
      <c r="B34" s="68"/>
      <c r="C34" s="28" t="s">
        <v>48</v>
      </c>
      <c r="D34" s="28" t="s">
        <v>20</v>
      </c>
      <c r="E34" s="29"/>
      <c r="F34" s="30"/>
    </row>
    <row r="35" spans="1:6" ht="15" customHeight="1" x14ac:dyDescent="0.25">
      <c r="A35" s="31">
        <v>15</v>
      </c>
      <c r="B35" s="32" t="s">
        <v>49</v>
      </c>
      <c r="C35" s="33" t="s">
        <v>28</v>
      </c>
      <c r="D35" s="33" t="s">
        <v>20</v>
      </c>
      <c r="E35" s="29">
        <f>E34+E31+E27+E23+E19+E17</f>
        <v>0</v>
      </c>
      <c r="F35" s="34"/>
    </row>
    <row r="36" spans="1:6" ht="15" customHeight="1" x14ac:dyDescent="0.25">
      <c r="A36" s="67">
        <v>16</v>
      </c>
      <c r="B36" s="68" t="s">
        <v>50</v>
      </c>
      <c r="C36" s="35" t="s">
        <v>51</v>
      </c>
      <c r="D36" s="35" t="s">
        <v>27</v>
      </c>
      <c r="E36" s="29"/>
      <c r="F36" s="34"/>
    </row>
    <row r="37" spans="1:6" x14ac:dyDescent="0.25">
      <c r="A37" s="67"/>
      <c r="B37" s="68"/>
      <c r="C37" s="35" t="s">
        <v>52</v>
      </c>
      <c r="D37" s="35" t="s">
        <v>27</v>
      </c>
      <c r="E37" s="29"/>
      <c r="F37" s="34"/>
    </row>
    <row r="38" spans="1:6" x14ac:dyDescent="0.25">
      <c r="A38" s="67"/>
      <c r="B38" s="68"/>
      <c r="C38" s="36" t="s">
        <v>53</v>
      </c>
      <c r="D38" s="36" t="s">
        <v>31</v>
      </c>
      <c r="E38" s="29"/>
      <c r="F38" s="34"/>
    </row>
    <row r="39" spans="1:6" x14ac:dyDescent="0.25">
      <c r="A39" s="67"/>
      <c r="B39" s="68"/>
      <c r="C39" s="35" t="s">
        <v>54</v>
      </c>
      <c r="D39" s="35" t="s">
        <v>27</v>
      </c>
      <c r="E39" s="29"/>
      <c r="F39" s="34"/>
    </row>
    <row r="40" spans="1:6" x14ac:dyDescent="0.25">
      <c r="A40" s="67"/>
      <c r="B40" s="68"/>
      <c r="C40" s="35" t="s">
        <v>55</v>
      </c>
      <c r="D40" s="35" t="s">
        <v>27</v>
      </c>
      <c r="E40" s="29">
        <v>10</v>
      </c>
      <c r="F40" s="34"/>
    </row>
    <row r="41" spans="1:6" x14ac:dyDescent="0.25">
      <c r="A41" s="67"/>
      <c r="B41" s="68"/>
      <c r="C41" s="37" t="s">
        <v>56</v>
      </c>
      <c r="D41" s="35" t="s">
        <v>27</v>
      </c>
      <c r="E41" s="29"/>
      <c r="F41" s="30"/>
    </row>
    <row r="42" spans="1:6" x14ac:dyDescent="0.25">
      <c r="A42" s="67"/>
      <c r="B42" s="68"/>
      <c r="C42" s="28" t="s">
        <v>57</v>
      </c>
      <c r="D42" s="28" t="s">
        <v>31</v>
      </c>
      <c r="E42" s="29"/>
      <c r="F42" s="30"/>
    </row>
    <row r="43" spans="1:6" x14ac:dyDescent="0.25">
      <c r="A43" s="67"/>
      <c r="B43" s="68"/>
      <c r="C43" s="28" t="s">
        <v>58</v>
      </c>
      <c r="D43" s="28" t="s">
        <v>31</v>
      </c>
      <c r="E43" s="29"/>
      <c r="F43" s="30"/>
    </row>
    <row r="44" spans="1:6" x14ac:dyDescent="0.25">
      <c r="A44" s="67"/>
      <c r="B44" s="68"/>
      <c r="C44" s="28" t="s">
        <v>28</v>
      </c>
      <c r="D44" s="28" t="s">
        <v>20</v>
      </c>
      <c r="E44" s="29">
        <v>4200</v>
      </c>
      <c r="F44" s="38"/>
    </row>
    <row r="45" spans="1:6" x14ac:dyDescent="0.25">
      <c r="A45" s="67">
        <v>17</v>
      </c>
      <c r="B45" s="68" t="s">
        <v>59</v>
      </c>
      <c r="C45" s="28" t="s">
        <v>60</v>
      </c>
      <c r="D45" s="28" t="s">
        <v>27</v>
      </c>
      <c r="E45" s="29">
        <v>10</v>
      </c>
      <c r="F45" s="38"/>
    </row>
    <row r="46" spans="1:6" x14ac:dyDescent="0.25">
      <c r="A46" s="67"/>
      <c r="B46" s="68"/>
      <c r="C46" s="35" t="s">
        <v>61</v>
      </c>
      <c r="D46" s="35" t="s">
        <v>27</v>
      </c>
      <c r="E46" s="29"/>
      <c r="F46" s="38"/>
    </row>
    <row r="47" spans="1:6" x14ac:dyDescent="0.25">
      <c r="A47" s="67"/>
      <c r="B47" s="68"/>
      <c r="C47" s="28" t="s">
        <v>62</v>
      </c>
      <c r="D47" s="28" t="s">
        <v>31</v>
      </c>
      <c r="E47" s="29"/>
      <c r="F47" s="34"/>
    </row>
    <row r="48" spans="1:6" x14ac:dyDescent="0.25">
      <c r="A48" s="67"/>
      <c r="B48" s="68"/>
      <c r="C48" s="28" t="s">
        <v>28</v>
      </c>
      <c r="D48" s="28" t="s">
        <v>20</v>
      </c>
      <c r="E48" s="29">
        <v>35000</v>
      </c>
      <c r="F48" s="34"/>
    </row>
    <row r="49" spans="1:6" x14ac:dyDescent="0.25">
      <c r="A49" s="67">
        <v>18</v>
      </c>
      <c r="B49" s="68" t="s">
        <v>63</v>
      </c>
      <c r="C49" s="28" t="s">
        <v>64</v>
      </c>
      <c r="D49" s="28" t="s">
        <v>27</v>
      </c>
      <c r="E49" s="29"/>
      <c r="F49" s="38"/>
    </row>
    <row r="50" spans="1:6" x14ac:dyDescent="0.25">
      <c r="A50" s="67"/>
      <c r="B50" s="68"/>
      <c r="C50" s="39" t="s">
        <v>65</v>
      </c>
      <c r="D50" s="39" t="s">
        <v>31</v>
      </c>
      <c r="E50" s="29"/>
      <c r="F50" s="38"/>
    </row>
    <row r="51" spans="1:6" x14ac:dyDescent="0.25">
      <c r="A51" s="67"/>
      <c r="B51" s="68"/>
      <c r="C51" s="28" t="s">
        <v>28</v>
      </c>
      <c r="D51" s="28" t="s">
        <v>20</v>
      </c>
      <c r="E51" s="29"/>
      <c r="F51" s="38"/>
    </row>
    <row r="52" spans="1:6" ht="15" customHeight="1" x14ac:dyDescent="0.25">
      <c r="A52" s="67">
        <v>19</v>
      </c>
      <c r="B52" s="68" t="s">
        <v>66</v>
      </c>
      <c r="C52" s="39" t="s">
        <v>67</v>
      </c>
      <c r="D52" s="39" t="s">
        <v>27</v>
      </c>
      <c r="E52" s="29"/>
      <c r="F52" s="38"/>
    </row>
    <row r="53" spans="1:6" x14ac:dyDescent="0.25">
      <c r="A53" s="67"/>
      <c r="B53" s="68"/>
      <c r="C53" s="39" t="s">
        <v>68</v>
      </c>
      <c r="D53" s="39" t="s">
        <v>31</v>
      </c>
      <c r="E53" s="29"/>
      <c r="F53" s="38"/>
    </row>
    <row r="54" spans="1:6" x14ac:dyDescent="0.25">
      <c r="A54" s="67"/>
      <c r="B54" s="68"/>
      <c r="C54" s="28" t="s">
        <v>28</v>
      </c>
      <c r="D54" s="28" t="s">
        <v>20</v>
      </c>
      <c r="E54" s="29"/>
      <c r="F54" s="38"/>
    </row>
    <row r="55" spans="1:6" ht="24.75" customHeight="1" x14ac:dyDescent="0.25">
      <c r="A55" s="10"/>
      <c r="B55" s="76" t="s">
        <v>69</v>
      </c>
      <c r="C55" s="77"/>
      <c r="D55" s="40" t="s">
        <v>20</v>
      </c>
      <c r="E55" s="29">
        <f>E13*0.1</f>
        <v>6046.8400000000029</v>
      </c>
      <c r="F55" s="41"/>
    </row>
    <row r="56" spans="1:6" ht="15" customHeight="1" x14ac:dyDescent="0.25">
      <c r="A56" s="31">
        <v>20</v>
      </c>
      <c r="B56" s="78" t="s">
        <v>70</v>
      </c>
      <c r="C56" s="79"/>
      <c r="D56" s="28" t="s">
        <v>20</v>
      </c>
      <c r="E56" s="29">
        <f>E13*0.25</f>
        <v>15117.100000000006</v>
      </c>
      <c r="F56" s="38"/>
    </row>
    <row r="57" spans="1:6" ht="15" customHeight="1" x14ac:dyDescent="0.25">
      <c r="A57" s="31">
        <v>21</v>
      </c>
      <c r="B57" s="81" t="s">
        <v>71</v>
      </c>
      <c r="C57" s="82"/>
      <c r="D57" s="42" t="s">
        <v>20</v>
      </c>
      <c r="E57" s="29">
        <f>E56+E55+E54+E51+E48+E44</f>
        <v>60363.94000000001</v>
      </c>
      <c r="F57" s="34"/>
    </row>
    <row r="58" spans="1:6" ht="15" customHeight="1" x14ac:dyDescent="0.25">
      <c r="A58" s="31">
        <v>22</v>
      </c>
      <c r="B58" s="93" t="s">
        <v>72</v>
      </c>
      <c r="C58" s="94"/>
      <c r="D58" s="42" t="s">
        <v>20</v>
      </c>
      <c r="E58" s="29">
        <f>E57+E35</f>
        <v>60363.94000000001</v>
      </c>
      <c r="F58" s="30"/>
    </row>
    <row r="59" spans="1:6" hidden="1" x14ac:dyDescent="0.25">
      <c r="A59" s="31">
        <v>24</v>
      </c>
      <c r="B59" s="95" t="s">
        <v>73</v>
      </c>
      <c r="C59" s="96"/>
      <c r="D59" s="43" t="s">
        <v>20</v>
      </c>
      <c r="E59" s="29">
        <f>'[1]35'!$E$38</f>
        <v>0</v>
      </c>
      <c r="F59" s="44"/>
    </row>
    <row r="60" spans="1:6" s="48" customFormat="1" ht="12.75" hidden="1" x14ac:dyDescent="0.2">
      <c r="A60" s="45"/>
      <c r="B60" s="97" t="s">
        <v>74</v>
      </c>
      <c r="C60" s="97"/>
      <c r="D60" s="46" t="s">
        <v>20</v>
      </c>
      <c r="E60" s="29"/>
      <c r="F60" s="47"/>
    </row>
    <row r="61" spans="1:6" s="48" customFormat="1" x14ac:dyDescent="0.25">
      <c r="A61" s="49"/>
      <c r="B61" s="87" t="s">
        <v>75</v>
      </c>
      <c r="C61" s="87"/>
      <c r="D61" s="50"/>
      <c r="E61" s="51"/>
    </row>
    <row r="62" spans="1:6" x14ac:dyDescent="0.25">
      <c r="A62" s="52"/>
      <c r="B62" s="53" t="s">
        <v>76</v>
      </c>
      <c r="C62" s="54"/>
      <c r="D62" s="75" t="s">
        <v>77</v>
      </c>
      <c r="E62" s="75"/>
    </row>
    <row r="63" spans="1:6" x14ac:dyDescent="0.25">
      <c r="A63" s="52"/>
      <c r="B63" s="53" t="s">
        <v>78</v>
      </c>
      <c r="C63" s="54"/>
      <c r="D63" s="75" t="s">
        <v>2</v>
      </c>
      <c r="E63" s="75"/>
    </row>
    <row r="64" spans="1:6" x14ac:dyDescent="0.25">
      <c r="A64" s="52"/>
      <c r="B64" s="53" t="s">
        <v>79</v>
      </c>
      <c r="C64" s="53"/>
      <c r="D64" s="50"/>
      <c r="E64" s="56"/>
    </row>
    <row r="65" spans="1:5" ht="12.75" customHeight="1" x14ac:dyDescent="0.25">
      <c r="A65" s="52"/>
      <c r="B65" s="80" t="s">
        <v>80</v>
      </c>
      <c r="C65" s="80"/>
      <c r="D65" s="57"/>
      <c r="E65" s="56"/>
    </row>
    <row r="66" spans="1:5" x14ac:dyDescent="0.25">
      <c r="A66" s="52"/>
      <c r="B66" s="58" t="s">
        <v>81</v>
      </c>
      <c r="C66" s="59"/>
      <c r="D66" s="57"/>
      <c r="E66" s="56"/>
    </row>
    <row r="67" spans="1:5" x14ac:dyDescent="0.25">
      <c r="A67" s="52"/>
      <c r="B67" s="60" t="s">
        <v>81</v>
      </c>
      <c r="C67" s="59"/>
      <c r="D67" s="57"/>
      <c r="E67" s="56"/>
    </row>
    <row r="68" spans="1:5" x14ac:dyDescent="0.25">
      <c r="A68" s="52"/>
      <c r="B68" s="60" t="s">
        <v>82</v>
      </c>
      <c r="C68" s="59"/>
      <c r="D68" s="57"/>
      <c r="E68" s="56"/>
    </row>
  </sheetData>
  <mergeCells count="42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13" workbookViewId="0">
      <selection activeCell="B14" sqref="B14:C14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7.140625" style="61" customWidth="1"/>
    <col min="4" max="4" width="12.85546875" style="61" customWidth="1"/>
    <col min="5" max="5" width="12.85546875" style="62" customWidth="1"/>
    <col min="6" max="6" width="17" style="62" customWidth="1"/>
    <col min="7" max="7" width="12.85546875" hidden="1" customWidth="1"/>
    <col min="8" max="8" width="12" customWidth="1"/>
  </cols>
  <sheetData>
    <row r="1" spans="1:8" x14ac:dyDescent="0.25">
      <c r="C1" s="69" t="s">
        <v>3</v>
      </c>
      <c r="D1" s="69"/>
      <c r="E1" s="69"/>
      <c r="F1" s="69"/>
      <c r="G1" s="69"/>
    </row>
    <row r="2" spans="1:8" x14ac:dyDescent="0.25">
      <c r="C2" s="69" t="s">
        <v>4</v>
      </c>
      <c r="D2" s="69"/>
      <c r="E2" s="69"/>
      <c r="F2" s="69"/>
      <c r="G2" s="69"/>
    </row>
    <row r="3" spans="1:8" x14ac:dyDescent="0.25">
      <c r="C3" s="69" t="s">
        <v>5</v>
      </c>
      <c r="D3" s="69"/>
      <c r="E3" s="69"/>
      <c r="F3" s="69"/>
      <c r="G3" s="69"/>
    </row>
    <row r="4" spans="1:8" x14ac:dyDescent="0.25">
      <c r="C4" s="88" t="s">
        <v>93</v>
      </c>
      <c r="D4" s="69"/>
      <c r="E4" s="69"/>
      <c r="F4" s="69"/>
      <c r="G4" s="69"/>
    </row>
    <row r="5" spans="1:8" s="4" customFormat="1" ht="28.5" customHeight="1" x14ac:dyDescent="0.2">
      <c r="A5" s="89" t="s">
        <v>94</v>
      </c>
      <c r="B5" s="89"/>
      <c r="C5" s="89"/>
      <c r="D5" s="89"/>
      <c r="E5" s="89"/>
      <c r="F5" s="3"/>
    </row>
    <row r="6" spans="1:8" s="9" customFormat="1" ht="25.5" x14ac:dyDescent="0.25">
      <c r="A6" s="5" t="s">
        <v>1</v>
      </c>
      <c r="B6" s="101" t="s">
        <v>8</v>
      </c>
      <c r="C6" s="101"/>
      <c r="D6" s="5" t="s">
        <v>9</v>
      </c>
      <c r="E6" s="5" t="s">
        <v>95</v>
      </c>
      <c r="F6" s="5" t="s">
        <v>96</v>
      </c>
      <c r="G6" s="8" t="s">
        <v>11</v>
      </c>
    </row>
    <row r="7" spans="1:8" s="9" customFormat="1" x14ac:dyDescent="0.25">
      <c r="A7" s="16">
        <v>1</v>
      </c>
      <c r="B7" s="11" t="s">
        <v>12</v>
      </c>
      <c r="C7" s="12" t="s">
        <v>13</v>
      </c>
      <c r="D7" s="12"/>
      <c r="E7" s="13"/>
      <c r="F7" s="13"/>
      <c r="G7" s="14"/>
      <c r="H7" s="15"/>
    </row>
    <row r="8" spans="1:8" s="9" customFormat="1" x14ac:dyDescent="0.25">
      <c r="A8" s="16">
        <v>2</v>
      </c>
      <c r="B8" s="11" t="s">
        <v>14</v>
      </c>
      <c r="C8" s="17" t="s">
        <v>15</v>
      </c>
      <c r="D8" s="13"/>
      <c r="E8" s="13"/>
      <c r="F8" s="13"/>
      <c r="G8" s="14"/>
      <c r="H8" s="15"/>
    </row>
    <row r="9" spans="1:8" s="9" customFormat="1" x14ac:dyDescent="0.25">
      <c r="A9" s="16">
        <v>5</v>
      </c>
      <c r="B9" s="18" t="s">
        <v>16</v>
      </c>
      <c r="C9" s="19" t="s">
        <v>17</v>
      </c>
      <c r="D9" s="13"/>
      <c r="E9" s="13"/>
      <c r="F9" s="13"/>
      <c r="G9" s="14"/>
      <c r="H9" s="15"/>
    </row>
    <row r="10" spans="1:8" s="9" customFormat="1" x14ac:dyDescent="0.25">
      <c r="A10" s="16"/>
      <c r="B10" s="11" t="s">
        <v>0</v>
      </c>
      <c r="C10" s="11"/>
      <c r="D10" s="20" t="s">
        <v>18</v>
      </c>
      <c r="E10" s="21">
        <v>3428</v>
      </c>
      <c r="F10" s="21"/>
      <c r="G10" s="14"/>
      <c r="H10" s="15"/>
    </row>
    <row r="11" spans="1:8" s="9" customFormat="1" ht="15" customHeight="1" x14ac:dyDescent="0.25">
      <c r="A11" s="16"/>
      <c r="B11" s="76" t="s">
        <v>97</v>
      </c>
      <c r="C11" s="90"/>
      <c r="D11" s="20" t="s">
        <v>20</v>
      </c>
      <c r="E11" s="21">
        <v>57232</v>
      </c>
      <c r="F11" s="21"/>
      <c r="G11" s="14"/>
      <c r="H11" s="15"/>
    </row>
    <row r="12" spans="1:8" s="9" customFormat="1" ht="15" customHeight="1" x14ac:dyDescent="0.25">
      <c r="A12" s="16"/>
      <c r="B12" s="98" t="s">
        <v>98</v>
      </c>
      <c r="C12" s="99"/>
      <c r="D12" s="19" t="s">
        <v>20</v>
      </c>
      <c r="E12" s="22">
        <v>143137</v>
      </c>
      <c r="F12" s="22"/>
      <c r="G12" s="14"/>
      <c r="H12" s="15"/>
    </row>
    <row r="13" spans="1:8" s="9" customFormat="1" ht="15" customHeight="1" x14ac:dyDescent="0.25">
      <c r="A13" s="16"/>
      <c r="B13" s="98" t="s">
        <v>99</v>
      </c>
      <c r="C13" s="99"/>
      <c r="D13" s="19" t="s">
        <v>20</v>
      </c>
      <c r="E13" s="22">
        <f>E12-E11</f>
        <v>85905</v>
      </c>
      <c r="F13" s="22"/>
      <c r="G13" s="14"/>
      <c r="H13" s="15"/>
    </row>
    <row r="14" spans="1:8" s="9" customFormat="1" ht="15.75" customHeight="1" thickBot="1" x14ac:dyDescent="0.3">
      <c r="A14" s="23">
        <v>6</v>
      </c>
      <c r="B14" s="73" t="s">
        <v>103</v>
      </c>
      <c r="C14" s="100"/>
      <c r="D14" s="24" t="s">
        <v>20</v>
      </c>
      <c r="E14" s="25">
        <f>E58</f>
        <v>298566.75</v>
      </c>
      <c r="F14" s="25">
        <f>F58</f>
        <v>91613.65</v>
      </c>
      <c r="G14" s="26"/>
      <c r="H14" s="27"/>
    </row>
    <row r="15" spans="1:8" x14ac:dyDescent="0.25">
      <c r="A15" s="67">
        <v>7</v>
      </c>
      <c r="B15" s="68" t="s">
        <v>24</v>
      </c>
      <c r="C15" s="28" t="s">
        <v>25</v>
      </c>
      <c r="D15" s="28" t="s">
        <v>18</v>
      </c>
      <c r="E15" s="29"/>
      <c r="F15" s="29">
        <v>80</v>
      </c>
      <c r="G15" s="30"/>
    </row>
    <row r="16" spans="1:8" x14ac:dyDescent="0.25">
      <c r="A16" s="67"/>
      <c r="B16" s="68"/>
      <c r="C16" s="28" t="s">
        <v>26</v>
      </c>
      <c r="D16" s="28" t="s">
        <v>27</v>
      </c>
      <c r="E16" s="29"/>
      <c r="F16" s="29"/>
      <c r="G16" s="30"/>
    </row>
    <row r="17" spans="1:7" x14ac:dyDescent="0.25">
      <c r="A17" s="67"/>
      <c r="B17" s="68"/>
      <c r="C17" s="28" t="s">
        <v>28</v>
      </c>
      <c r="D17" s="28" t="s">
        <v>20</v>
      </c>
      <c r="E17" s="29"/>
      <c r="F17" s="29">
        <v>44136</v>
      </c>
      <c r="G17" s="30"/>
    </row>
    <row r="18" spans="1:7" x14ac:dyDescent="0.25">
      <c r="A18" s="67">
        <v>8</v>
      </c>
      <c r="B18" s="68" t="s">
        <v>29</v>
      </c>
      <c r="C18" s="28" t="s">
        <v>30</v>
      </c>
      <c r="D18" s="28" t="s">
        <v>31</v>
      </c>
      <c r="E18" s="29"/>
      <c r="F18" s="29"/>
      <c r="G18" s="30"/>
    </row>
    <row r="19" spans="1:7" x14ac:dyDescent="0.25">
      <c r="A19" s="67"/>
      <c r="B19" s="68"/>
      <c r="C19" s="28" t="s">
        <v>28</v>
      </c>
      <c r="D19" s="28" t="s">
        <v>20</v>
      </c>
      <c r="E19" s="29"/>
      <c r="F19" s="29"/>
      <c r="G19" s="30"/>
    </row>
    <row r="20" spans="1:7" ht="15" customHeight="1" x14ac:dyDescent="0.25">
      <c r="A20" s="67">
        <v>9</v>
      </c>
      <c r="B20" s="68" t="s">
        <v>32</v>
      </c>
      <c r="C20" s="28" t="s">
        <v>100</v>
      </c>
      <c r="D20" s="28" t="s">
        <v>27</v>
      </c>
      <c r="E20" s="29">
        <v>1</v>
      </c>
      <c r="F20" s="29"/>
      <c r="G20" s="30"/>
    </row>
    <row r="21" spans="1:7" x14ac:dyDescent="0.25">
      <c r="A21" s="67"/>
      <c r="B21" s="68"/>
      <c r="C21" s="28" t="s">
        <v>28</v>
      </c>
      <c r="D21" s="28" t="s">
        <v>20</v>
      </c>
      <c r="E21" s="29">
        <f>E20*4500</f>
        <v>4500</v>
      </c>
      <c r="F21" s="29"/>
      <c r="G21" s="30"/>
    </row>
    <row r="22" spans="1:7" ht="15" customHeight="1" x14ac:dyDescent="0.25">
      <c r="A22" s="67">
        <v>10</v>
      </c>
      <c r="B22" s="68" t="s">
        <v>34</v>
      </c>
      <c r="C22" s="28" t="s">
        <v>35</v>
      </c>
      <c r="D22" s="28" t="s">
        <v>27</v>
      </c>
      <c r="E22" s="29"/>
      <c r="F22" s="29"/>
      <c r="G22" s="30"/>
    </row>
    <row r="23" spans="1:7" x14ac:dyDescent="0.25">
      <c r="A23" s="67"/>
      <c r="B23" s="68"/>
      <c r="C23" s="28" t="s">
        <v>28</v>
      </c>
      <c r="D23" s="28" t="s">
        <v>20</v>
      </c>
      <c r="E23" s="29"/>
      <c r="F23" s="29"/>
      <c r="G23" s="30"/>
    </row>
    <row r="24" spans="1:7" ht="15" customHeight="1" x14ac:dyDescent="0.25">
      <c r="A24" s="67">
        <v>12</v>
      </c>
      <c r="B24" s="68" t="s">
        <v>36</v>
      </c>
      <c r="C24" s="28" t="s">
        <v>37</v>
      </c>
      <c r="D24" s="28" t="s">
        <v>27</v>
      </c>
      <c r="E24" s="29"/>
      <c r="F24" s="29"/>
      <c r="G24" s="30"/>
    </row>
    <row r="25" spans="1:7" x14ac:dyDescent="0.25">
      <c r="A25" s="67"/>
      <c r="B25" s="68"/>
      <c r="C25" s="28" t="s">
        <v>38</v>
      </c>
      <c r="D25" s="28" t="s">
        <v>27</v>
      </c>
      <c r="E25" s="29"/>
      <c r="F25" s="29"/>
      <c r="G25" s="30"/>
    </row>
    <row r="26" spans="1:7" x14ac:dyDescent="0.25">
      <c r="A26" s="67"/>
      <c r="B26" s="68"/>
      <c r="C26" s="28" t="s">
        <v>39</v>
      </c>
      <c r="D26" s="28" t="s">
        <v>27</v>
      </c>
      <c r="E26" s="29"/>
      <c r="F26" s="29"/>
      <c r="G26" s="30"/>
    </row>
    <row r="27" spans="1:7" x14ac:dyDescent="0.25">
      <c r="A27" s="67"/>
      <c r="B27" s="68"/>
      <c r="C27" s="28" t="s">
        <v>28</v>
      </c>
      <c r="D27" s="28" t="s">
        <v>20</v>
      </c>
      <c r="E27" s="29"/>
      <c r="F27" s="29"/>
      <c r="G27" s="30"/>
    </row>
    <row r="28" spans="1:7" ht="15" customHeight="1" x14ac:dyDescent="0.25">
      <c r="A28" s="67">
        <v>13</v>
      </c>
      <c r="B28" s="68" t="s">
        <v>40</v>
      </c>
      <c r="C28" s="28" t="s">
        <v>41</v>
      </c>
      <c r="D28" s="28" t="s">
        <v>42</v>
      </c>
      <c r="E28" s="29"/>
      <c r="F28" s="29"/>
      <c r="G28" s="30"/>
    </row>
    <row r="29" spans="1:7" x14ac:dyDescent="0.25">
      <c r="A29" s="67"/>
      <c r="B29" s="68"/>
      <c r="C29" s="28" t="s">
        <v>43</v>
      </c>
      <c r="D29" s="28" t="s">
        <v>27</v>
      </c>
      <c r="E29" s="29"/>
      <c r="F29" s="29"/>
      <c r="G29" s="30"/>
    </row>
    <row r="30" spans="1:7" x14ac:dyDescent="0.25">
      <c r="A30" s="67"/>
      <c r="B30" s="68"/>
      <c r="C30" s="28" t="s">
        <v>44</v>
      </c>
      <c r="D30" s="28" t="s">
        <v>31</v>
      </c>
      <c r="E30" s="29"/>
      <c r="F30" s="29"/>
      <c r="G30" s="30"/>
    </row>
    <row r="31" spans="1:7" x14ac:dyDescent="0.25">
      <c r="A31" s="67"/>
      <c r="B31" s="68"/>
      <c r="C31" s="28" t="s">
        <v>28</v>
      </c>
      <c r="D31" s="28" t="s">
        <v>20</v>
      </c>
      <c r="E31" s="29"/>
      <c r="F31" s="29"/>
      <c r="G31" s="30"/>
    </row>
    <row r="32" spans="1:7" ht="15" customHeight="1" x14ac:dyDescent="0.25">
      <c r="A32" s="67">
        <v>14</v>
      </c>
      <c r="B32" s="68" t="s">
        <v>45</v>
      </c>
      <c r="C32" s="28" t="s">
        <v>46</v>
      </c>
      <c r="D32" s="28" t="s">
        <v>18</v>
      </c>
      <c r="E32" s="29"/>
      <c r="F32" s="29">
        <v>174</v>
      </c>
      <c r="G32" s="30"/>
    </row>
    <row r="33" spans="1:7" x14ac:dyDescent="0.25">
      <c r="A33" s="67"/>
      <c r="B33" s="68"/>
      <c r="C33" s="28" t="s">
        <v>47</v>
      </c>
      <c r="D33" s="28" t="s">
        <v>27</v>
      </c>
      <c r="E33" s="29"/>
      <c r="F33" s="29"/>
      <c r="G33" s="30"/>
    </row>
    <row r="34" spans="1:7" x14ac:dyDescent="0.25">
      <c r="A34" s="67"/>
      <c r="B34" s="68"/>
      <c r="C34" s="28" t="s">
        <v>48</v>
      </c>
      <c r="D34" s="28" t="s">
        <v>20</v>
      </c>
      <c r="E34" s="29"/>
      <c r="F34" s="29">
        <v>47477.65</v>
      </c>
      <c r="G34" s="30"/>
    </row>
    <row r="35" spans="1:7" ht="15" customHeight="1" x14ac:dyDescent="0.25">
      <c r="A35" s="31">
        <v>15</v>
      </c>
      <c r="B35" s="32" t="s">
        <v>49</v>
      </c>
      <c r="C35" s="33" t="s">
        <v>28</v>
      </c>
      <c r="D35" s="33" t="s">
        <v>20</v>
      </c>
      <c r="E35" s="29">
        <f>E34+E31+E27+E23+E19+E17</f>
        <v>0</v>
      </c>
      <c r="F35" s="29">
        <f>F34+F31+F27+F23+F19+F17</f>
        <v>91613.65</v>
      </c>
      <c r="G35" s="34"/>
    </row>
    <row r="36" spans="1:7" ht="15" customHeight="1" x14ac:dyDescent="0.25">
      <c r="A36" s="67">
        <v>16</v>
      </c>
      <c r="B36" s="68" t="s">
        <v>50</v>
      </c>
      <c r="C36" s="35" t="s">
        <v>51</v>
      </c>
      <c r="D36" s="35" t="s">
        <v>27</v>
      </c>
      <c r="E36" s="29"/>
      <c r="F36" s="29"/>
      <c r="G36" s="34"/>
    </row>
    <row r="37" spans="1:7" x14ac:dyDescent="0.25">
      <c r="A37" s="67"/>
      <c r="B37" s="68"/>
      <c r="C37" s="35" t="s">
        <v>52</v>
      </c>
      <c r="D37" s="35" t="s">
        <v>27</v>
      </c>
      <c r="E37" s="29"/>
      <c r="F37" s="29"/>
      <c r="G37" s="34"/>
    </row>
    <row r="38" spans="1:7" x14ac:dyDescent="0.25">
      <c r="A38" s="67"/>
      <c r="B38" s="68"/>
      <c r="C38" s="36" t="s">
        <v>53</v>
      </c>
      <c r="D38" s="36" t="s">
        <v>31</v>
      </c>
      <c r="E38" s="29"/>
      <c r="F38" s="29"/>
      <c r="G38" s="34"/>
    </row>
    <row r="39" spans="1:7" x14ac:dyDescent="0.25">
      <c r="A39" s="67"/>
      <c r="B39" s="68"/>
      <c r="C39" s="35" t="s">
        <v>54</v>
      </c>
      <c r="D39" s="35" t="s">
        <v>27</v>
      </c>
      <c r="E39" s="29"/>
      <c r="F39" s="29"/>
      <c r="G39" s="34"/>
    </row>
    <row r="40" spans="1:7" x14ac:dyDescent="0.25">
      <c r="A40" s="67"/>
      <c r="B40" s="68"/>
      <c r="C40" s="35" t="s">
        <v>55</v>
      </c>
      <c r="D40" s="35" t="s">
        <v>27</v>
      </c>
      <c r="E40" s="29"/>
      <c r="F40" s="29"/>
      <c r="G40" s="34"/>
    </row>
    <row r="41" spans="1:7" x14ac:dyDescent="0.25">
      <c r="A41" s="67"/>
      <c r="B41" s="68"/>
      <c r="C41" s="37" t="s">
        <v>56</v>
      </c>
      <c r="D41" s="35" t="s">
        <v>27</v>
      </c>
      <c r="E41" s="29"/>
      <c r="F41" s="29"/>
      <c r="G41" s="30"/>
    </row>
    <row r="42" spans="1:7" x14ac:dyDescent="0.25">
      <c r="A42" s="67"/>
      <c r="B42" s="68"/>
      <c r="C42" s="28" t="s">
        <v>57</v>
      </c>
      <c r="D42" s="28" t="s">
        <v>31</v>
      </c>
      <c r="E42" s="29"/>
      <c r="F42" s="29"/>
      <c r="G42" s="30"/>
    </row>
    <row r="43" spans="1:7" x14ac:dyDescent="0.25">
      <c r="A43" s="67"/>
      <c r="B43" s="68"/>
      <c r="C43" s="28" t="s">
        <v>58</v>
      </c>
      <c r="D43" s="28" t="s">
        <v>31</v>
      </c>
      <c r="E43" s="29">
        <v>50</v>
      </c>
      <c r="F43" s="29"/>
      <c r="G43" s="30"/>
    </row>
    <row r="44" spans="1:7" x14ac:dyDescent="0.25">
      <c r="A44" s="67"/>
      <c r="B44" s="68"/>
      <c r="C44" s="28" t="s">
        <v>28</v>
      </c>
      <c r="D44" s="28" t="s">
        <v>20</v>
      </c>
      <c r="E44" s="66">
        <f>E43*250</f>
        <v>12500</v>
      </c>
      <c r="F44" s="66"/>
      <c r="G44" s="38"/>
    </row>
    <row r="45" spans="1:7" x14ac:dyDescent="0.25">
      <c r="A45" s="67">
        <v>17</v>
      </c>
      <c r="B45" s="68" t="s">
        <v>59</v>
      </c>
      <c r="C45" s="28" t="s">
        <v>60</v>
      </c>
      <c r="D45" s="28" t="s">
        <v>27</v>
      </c>
      <c r="E45" s="29"/>
      <c r="F45" s="29"/>
      <c r="G45" s="38"/>
    </row>
    <row r="46" spans="1:7" x14ac:dyDescent="0.25">
      <c r="A46" s="67"/>
      <c r="B46" s="68"/>
      <c r="C46" s="35" t="s">
        <v>61</v>
      </c>
      <c r="D46" s="35" t="s">
        <v>27</v>
      </c>
      <c r="E46" s="29"/>
      <c r="F46" s="29"/>
      <c r="G46" s="38"/>
    </row>
    <row r="47" spans="1:7" x14ac:dyDescent="0.25">
      <c r="A47" s="67"/>
      <c r="B47" s="68"/>
      <c r="C47" s="28" t="s">
        <v>101</v>
      </c>
      <c r="D47" s="28" t="s">
        <v>31</v>
      </c>
      <c r="E47" s="29"/>
      <c r="F47" s="29"/>
      <c r="G47" s="34"/>
    </row>
    <row r="48" spans="1:7" x14ac:dyDescent="0.25">
      <c r="A48" s="67"/>
      <c r="B48" s="68"/>
      <c r="C48" s="28" t="s">
        <v>28</v>
      </c>
      <c r="D48" s="28" t="s">
        <v>20</v>
      </c>
      <c r="E48" s="29">
        <v>220000</v>
      </c>
      <c r="F48" s="29"/>
      <c r="G48" s="34"/>
    </row>
    <row r="49" spans="1:7" x14ac:dyDescent="0.25">
      <c r="A49" s="67">
        <v>18</v>
      </c>
      <c r="B49" s="68" t="s">
        <v>63</v>
      </c>
      <c r="C49" s="28" t="s">
        <v>64</v>
      </c>
      <c r="D49" s="28" t="s">
        <v>27</v>
      </c>
      <c r="E49" s="29"/>
      <c r="F49" s="29"/>
      <c r="G49" s="38"/>
    </row>
    <row r="50" spans="1:7" x14ac:dyDescent="0.25">
      <c r="A50" s="67"/>
      <c r="B50" s="68"/>
      <c r="C50" s="39" t="s">
        <v>65</v>
      </c>
      <c r="D50" s="39" t="s">
        <v>31</v>
      </c>
      <c r="E50" s="29"/>
      <c r="F50" s="29"/>
      <c r="G50" s="38"/>
    </row>
    <row r="51" spans="1:7" x14ac:dyDescent="0.25">
      <c r="A51" s="67"/>
      <c r="B51" s="68"/>
      <c r="C51" s="28" t="s">
        <v>28</v>
      </c>
      <c r="D51" s="28" t="s">
        <v>20</v>
      </c>
      <c r="E51" s="29"/>
      <c r="F51" s="29"/>
      <c r="G51" s="38"/>
    </row>
    <row r="52" spans="1:7" ht="15" customHeight="1" x14ac:dyDescent="0.25">
      <c r="A52" s="67">
        <v>19</v>
      </c>
      <c r="B52" s="68" t="s">
        <v>66</v>
      </c>
      <c r="C52" s="39" t="s">
        <v>67</v>
      </c>
      <c r="D52" s="39" t="s">
        <v>27</v>
      </c>
      <c r="E52" s="29"/>
      <c r="F52" s="29"/>
      <c r="G52" s="38"/>
    </row>
    <row r="53" spans="1:7" x14ac:dyDescent="0.25">
      <c r="A53" s="67"/>
      <c r="B53" s="68"/>
      <c r="C53" s="39" t="s">
        <v>89</v>
      </c>
      <c r="D53" s="39" t="s">
        <v>31</v>
      </c>
      <c r="E53" s="29"/>
      <c r="F53" s="29"/>
      <c r="G53" s="38"/>
    </row>
    <row r="54" spans="1:7" x14ac:dyDescent="0.25">
      <c r="A54" s="67"/>
      <c r="B54" s="68"/>
      <c r="C54" s="28" t="s">
        <v>28</v>
      </c>
      <c r="D54" s="28" t="s">
        <v>20</v>
      </c>
      <c r="E54" s="29">
        <v>36000</v>
      </c>
      <c r="F54" s="29"/>
      <c r="G54" s="38"/>
    </row>
    <row r="55" spans="1:7" ht="24.75" customHeight="1" x14ac:dyDescent="0.25">
      <c r="A55" s="10"/>
      <c r="B55" s="76" t="s">
        <v>69</v>
      </c>
      <c r="C55" s="77"/>
      <c r="D55" s="40" t="s">
        <v>20</v>
      </c>
      <c r="E55" s="29">
        <f>E13*0.1</f>
        <v>8590.5</v>
      </c>
      <c r="F55" s="29"/>
      <c r="G55" s="41"/>
    </row>
    <row r="56" spans="1:7" ht="15" customHeight="1" x14ac:dyDescent="0.25">
      <c r="A56" s="31">
        <v>20</v>
      </c>
      <c r="B56" s="78" t="s">
        <v>70</v>
      </c>
      <c r="C56" s="79"/>
      <c r="D56" s="28" t="s">
        <v>20</v>
      </c>
      <c r="E56" s="29">
        <f>E13*0.25</f>
        <v>21476.25</v>
      </c>
      <c r="F56" s="29"/>
      <c r="G56" s="38"/>
    </row>
    <row r="57" spans="1:7" ht="15" customHeight="1" x14ac:dyDescent="0.25">
      <c r="A57" s="31">
        <v>21</v>
      </c>
      <c r="B57" s="81" t="s">
        <v>71</v>
      </c>
      <c r="C57" s="82"/>
      <c r="D57" s="42" t="s">
        <v>20</v>
      </c>
      <c r="E57" s="65">
        <f>E56+E55+E54+E51+E48+E44</f>
        <v>298566.75</v>
      </c>
      <c r="F57" s="65">
        <f>F56+F55+F54+F51+F48+F44</f>
        <v>0</v>
      </c>
      <c r="G57" s="34"/>
    </row>
    <row r="58" spans="1:7" ht="15" customHeight="1" x14ac:dyDescent="0.25">
      <c r="A58" s="31">
        <v>22</v>
      </c>
      <c r="B58" s="93" t="s">
        <v>72</v>
      </c>
      <c r="C58" s="94"/>
      <c r="D58" s="42" t="s">
        <v>20</v>
      </c>
      <c r="E58" s="65">
        <f>E57+E35</f>
        <v>298566.75</v>
      </c>
      <c r="F58" s="65">
        <f>F57+F35</f>
        <v>91613.65</v>
      </c>
      <c r="G58" s="30"/>
    </row>
    <row r="59" spans="1:7" hidden="1" x14ac:dyDescent="0.25">
      <c r="A59" s="31">
        <v>24</v>
      </c>
      <c r="B59" s="95" t="s">
        <v>73</v>
      </c>
      <c r="C59" s="96"/>
      <c r="D59" s="43" t="s">
        <v>20</v>
      </c>
      <c r="E59" s="29">
        <f>'[1]35'!$E$38</f>
        <v>0</v>
      </c>
      <c r="F59" s="29"/>
      <c r="G59" s="44"/>
    </row>
    <row r="60" spans="1:7" s="48" customFormat="1" ht="12.75" hidden="1" x14ac:dyDescent="0.2">
      <c r="A60" s="45"/>
      <c r="B60" s="97" t="s">
        <v>74</v>
      </c>
      <c r="C60" s="97"/>
      <c r="D60" s="46" t="s">
        <v>20</v>
      </c>
      <c r="E60" s="29"/>
      <c r="F60" s="29"/>
      <c r="G60" s="47"/>
    </row>
    <row r="61" spans="1:7" s="48" customFormat="1" x14ac:dyDescent="0.25">
      <c r="A61" s="49"/>
      <c r="B61" s="87" t="s">
        <v>75</v>
      </c>
      <c r="C61" s="87"/>
      <c r="D61" s="50"/>
      <c r="E61" s="51"/>
      <c r="F61" s="51"/>
    </row>
    <row r="62" spans="1:7" x14ac:dyDescent="0.25">
      <c r="A62" s="52"/>
      <c r="B62" s="53" t="s">
        <v>76</v>
      </c>
      <c r="C62" s="54"/>
      <c r="D62" s="75" t="s">
        <v>77</v>
      </c>
      <c r="E62" s="75"/>
      <c r="F62" s="55"/>
    </row>
    <row r="63" spans="1:7" x14ac:dyDescent="0.25">
      <c r="A63" s="52"/>
      <c r="B63" s="53" t="s">
        <v>78</v>
      </c>
      <c r="C63" s="54"/>
      <c r="D63" s="75" t="s">
        <v>2</v>
      </c>
      <c r="E63" s="75"/>
      <c r="F63" s="55"/>
    </row>
    <row r="64" spans="1:7" x14ac:dyDescent="0.25">
      <c r="A64" s="52"/>
      <c r="B64" s="53" t="s">
        <v>79</v>
      </c>
      <c r="C64" s="53"/>
      <c r="D64" s="50"/>
      <c r="E64" s="56"/>
      <c r="F64" s="56"/>
    </row>
    <row r="65" spans="1:6" ht="12.75" customHeight="1" x14ac:dyDescent="0.25">
      <c r="A65" s="52"/>
      <c r="B65" s="80" t="s">
        <v>80</v>
      </c>
      <c r="C65" s="80"/>
      <c r="D65" s="57"/>
      <c r="E65" s="56"/>
      <c r="F65" s="56"/>
    </row>
    <row r="66" spans="1:6" x14ac:dyDescent="0.25">
      <c r="A66" s="52"/>
      <c r="B66" s="58" t="s">
        <v>81</v>
      </c>
      <c r="C66" s="59"/>
      <c r="D66" s="57"/>
      <c r="E66" s="56"/>
      <c r="F66" s="56"/>
    </row>
    <row r="67" spans="1:6" x14ac:dyDescent="0.25">
      <c r="A67" s="52"/>
      <c r="B67" s="60" t="s">
        <v>81</v>
      </c>
      <c r="C67" s="59"/>
      <c r="D67" s="57"/>
      <c r="E67" s="56"/>
      <c r="F67" s="56"/>
    </row>
    <row r="68" spans="1:6" x14ac:dyDescent="0.25">
      <c r="A68" s="52"/>
      <c r="B68" s="60" t="s">
        <v>82</v>
      </c>
      <c r="C68" s="59"/>
      <c r="D68" s="57"/>
      <c r="E68" s="56"/>
      <c r="F68" s="56"/>
    </row>
  </sheetData>
  <mergeCells count="42">
    <mergeCell ref="B6:C6"/>
    <mergeCell ref="C1:G1"/>
    <mergeCell ref="C2:G2"/>
    <mergeCell ref="C3:G3"/>
    <mergeCell ref="C4:G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2015-03-27T10:11:57Z</dcterms:created>
  <dcterms:modified xsi:type="dcterms:W3CDTF">2015-03-28T09:23:55Z</dcterms:modified>
</cp:coreProperties>
</file>