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55" windowWidth="20730" windowHeight="11760" activeTab="2"/>
  </bookViews>
  <sheets>
    <sheet name="план 12" sheetId="3" r:id="rId1"/>
    <sheet name="план 13" sheetId="6" r:id="rId2"/>
    <sheet name="план 14" sheetId="8" r:id="rId3"/>
  </sheets>
  <externalReferences>
    <externalReference r:id="rId4"/>
  </externalReferences>
  <definedNames>
    <definedName name="_xlnm.Print_Area" localSheetId="0">'план 12'!$A$1:$F$66</definedName>
    <definedName name="_xlnm.Print_Area" localSheetId="1">'план 13'!$A$1:$F$68</definedName>
    <definedName name="_xlnm.Print_Area" localSheetId="2">'план 14'!$A$1:$F$68</definedName>
  </definedNames>
  <calcPr calcId="145621"/>
</workbook>
</file>

<file path=xl/calcChain.xml><?xml version="1.0" encoding="utf-8"?>
<calcChain xmlns="http://schemas.openxmlformats.org/spreadsheetml/2006/main">
  <c r="E44" i="8" l="1"/>
  <c r="E19" i="8"/>
  <c r="E35" i="8" s="1"/>
  <c r="E55" i="8" l="1"/>
  <c r="G14" i="8"/>
  <c r="E56" i="8"/>
  <c r="E57" i="8" l="1"/>
  <c r="E58" i="8" s="1"/>
  <c r="E44" i="6"/>
  <c r="E35" i="6"/>
  <c r="E12" i="6"/>
  <c r="E13" i="6" s="1"/>
  <c r="E54" i="3"/>
  <c r="E55" i="3" s="1"/>
  <c r="F53" i="3"/>
  <c r="E53" i="3"/>
  <c r="E15" i="3"/>
  <c r="E33" i="3" s="1"/>
  <c r="E56" i="3" l="1"/>
  <c r="E55" i="6"/>
  <c r="E56" i="6"/>
  <c r="E57" i="6" l="1"/>
  <c r="E58" i="6" s="1"/>
  <c r="E14" i="6" s="1"/>
</calcChain>
</file>

<file path=xl/sharedStrings.xml><?xml version="1.0" encoding="utf-8"?>
<sst xmlns="http://schemas.openxmlformats.org/spreadsheetml/2006/main" count="413" uniqueCount="98">
  <si>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</si>
  <si>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</si>
  <si>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</si>
  <si>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</si>
  <si>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</si>
  <si>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</si>
  <si>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№132</t>
  </si>
  <si>
    <t>Наименование работ</t>
  </si>
  <si>
    <t>Ед.изм.</t>
  </si>
  <si>
    <t>План 2012г.</t>
  </si>
  <si>
    <t>Выполнено с н.г.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</si>
  <si>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</si>
  <si>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</si>
  <si>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</si>
  <si>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</si>
  <si>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</si>
  <si>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</si>
  <si>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</si>
  <si>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</si>
  <si>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</si>
  <si>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шифер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</si>
  <si>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</si>
  <si>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</si>
  <si>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</si>
  <si>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</si>
  <si>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</si>
  <si>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</si>
  <si>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</si>
  <si>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</si>
  <si>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</si>
  <si>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</si>
  <si>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</si>
  <si>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</si>
  <si>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дверь в подвал</t>
  </si>
  <si>
    <t>слуховые окна</t>
  </si>
  <si>
    <t xml:space="preserve"> двери тамб/вход.</t>
  </si>
  <si>
    <t>Подъезды</t>
  </si>
  <si>
    <t>ремонт тамбура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</si>
  <si>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</si>
  <si>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</si>
  <si>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</si>
  <si>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</si>
  <si>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</si>
  <si>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</si>
  <si>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</si>
  <si>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</si>
  <si>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</si>
  <si>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</si>
  <si>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</si>
  <si>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</si>
  <si>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</si>
  <si>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</si>
  <si>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</si>
  <si>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</si>
  <si>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</si>
  <si>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</si>
  <si>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</si>
  <si>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</si>
  <si>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</si>
  <si>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</si>
  <si>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замена труб от дома до колодца</t>
  </si>
  <si>
    <t>труба д.50 по кух.стояку</t>
  </si>
  <si>
    <t>Ремонт по заявкам квартиросъемщиков (смена труб, прочистка канализации)</t>
  </si>
  <si>
    <t xml:space="preserve">Электрика(замена вводных автоматов на квартиры), руб. подрядчик </t>
  </si>
  <si>
    <t>Итого инженерные сети, руб.</t>
  </si>
  <si>
    <t>Всего запланировано по дому на 2012 год, руб.</t>
  </si>
  <si>
    <t>План начислений с учетом остатка за 2011г.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</si>
  <si>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</si>
  <si>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</si>
  <si>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</si>
  <si>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</si>
  <si>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</si>
  <si>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</si>
  <si>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</si>
  <si>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</si>
  <si>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</si>
  <si>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</si>
  <si>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2013 г.</t>
  </si>
  <si>
    <t>План работ  по текущему ремонту  на 2013 г  по дому №132</t>
  </si>
  <si>
    <t>План       2013 г.</t>
  </si>
  <si>
    <t>№ дома/этажность/кол-во подъездов</t>
  </si>
  <si>
    <t>132 /2 /1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</si>
  <si>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</si>
  <si>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</si>
  <si>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</si>
  <si>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</si>
  <si>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манометры, термометры</t>
  </si>
  <si>
    <t>Всего запланировано по дому на 2013 год, руб.</t>
  </si>
  <si>
    <t>Работы выполненные  с начала 2012 г.</t>
  </si>
  <si>
    <t xml:space="preserve">"____"______________________ 2014 г.  
</t>
  </si>
  <si>
    <t>План работ  по текущему ремонту  на 2014 г  по дому №132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</si>
  <si>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</si>
  <si>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</si>
  <si>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</si>
  <si>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</si>
  <si>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канал.стояк -выход на крышу</t>
  </si>
  <si>
    <t>Планируемый текущий ремонт в 2014 г</t>
  </si>
  <si>
    <t>Планируемый текущий ремонт в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</si>
</sst>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name val="Arial Cyr"/>
      <charset val="204"/>
    </font>
    <font>
      <b/>
      <sz val="9"/>
      <name val="Arial Cyr"/>
      <charset val="204"/>
    </font>
    <font>
      <sz val="10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8"/>
      <name val="Arial"/>
      <family val="2"/>
    </font>
    <font>
      <b/>
      <sz val="10"/>
      <color rgb="FF000000"/>
      <name val="Calibri"/>
      <family val="2"/>
      <charset val="204"/>
      <scheme val="minor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3" fillId="0" borderId="0"/>
    <xf numFmtId="0" fontId="23" fillId="0" borderId="0"/>
  </cellStyleXfs>
  <cellXfs count="9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7" fillId="0" borderId="0" xfId="9" applyFont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9" applyNumberFormat="1" applyFont="1" applyBorder="1" applyAlignment="1">
      <alignment horizontal="center" vertical="center" wrapText="1"/>
    </xf>
    <xf numFmtId="0" fontId="7" fillId="0" borderId="0" xfId="9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8" fillId="0" borderId="1" xfId="9" applyNumberFormat="1" applyFont="1" applyFill="1" applyBorder="1" applyAlignment="1">
      <alignment vertical="top" wrapText="1"/>
    </xf>
    <xf numFmtId="0" fontId="8" fillId="0" borderId="1" xfId="9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9" applyNumberFormat="1" applyFont="1" applyBorder="1" applyAlignment="1">
      <alignment horizontal="center" vertical="center" wrapText="1"/>
    </xf>
    <xf numFmtId="41" fontId="1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6" fillId="0" borderId="1" xfId="9" applyNumberFormat="1" applyFont="1" applyFill="1" applyBorder="1" applyAlignment="1">
      <alignment horizontal="center" vertical="center" wrapText="1"/>
    </xf>
    <xf numFmtId="0" fontId="13" fillId="0" borderId="1" xfId="9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3" fontId="0" fillId="0" borderId="0" xfId="0" applyNumberFormat="1"/>
    <xf numFmtId="0" fontId="8" fillId="0" borderId="1" xfId="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1" fillId="0" borderId="0" xfId="0" applyFont="1"/>
    <xf numFmtId="0" fontId="11" fillId="0" borderId="6" xfId="0" applyFont="1" applyBorder="1"/>
    <xf numFmtId="0" fontId="19" fillId="0" borderId="0" xfId="0" applyFont="1"/>
    <xf numFmtId="0" fontId="14" fillId="0" borderId="6" xfId="0" applyFont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9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9" fillId="0" borderId="5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wrapText="1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/>
    </xf>
    <xf numFmtId="0" fontId="21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top" wrapText="1"/>
    </xf>
    <xf numFmtId="0" fontId="19" fillId="0" borderId="12" xfId="0" applyFont="1" applyBorder="1"/>
    <xf numFmtId="164" fontId="1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1" fillId="0" borderId="1" xfId="9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9" fontId="2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8" fillId="0" borderId="1" xfId="9" applyNumberFormat="1" applyFont="1" applyBorder="1" applyAlignment="1">
      <alignment vertical="top" wrapText="1"/>
    </xf>
    <xf numFmtId="0" fontId="9" fillId="0" borderId="0" xfId="0" applyFont="1" applyAlignment="1">
      <alignment horizontal="right"/>
    </xf>
    <xf numFmtId="0" fontId="25" fillId="0" borderId="6" xfId="9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4" xfId="9" applyNumberFormat="1" applyFont="1" applyBorder="1" applyAlignment="1">
      <alignment vertical="top" wrapText="1"/>
    </xf>
    <xf numFmtId="0" fontId="8" fillId="0" borderId="3" xfId="9" applyNumberFormat="1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left"/>
    </xf>
    <xf numFmtId="0" fontId="8" fillId="0" borderId="4" xfId="9" applyNumberFormat="1" applyFont="1" applyFill="1" applyBorder="1" applyAlignment="1">
      <alignment vertical="top" wrapText="1"/>
    </xf>
    <xf numFmtId="0" fontId="8" fillId="0" borderId="3" xfId="9" applyNumberFormat="1" applyFont="1" applyFill="1" applyBorder="1" applyAlignment="1">
      <alignment vertical="top" wrapText="1"/>
    </xf>
    <xf numFmtId="0" fontId="8" fillId="0" borderId="4" xfId="9" applyNumberFormat="1" applyFont="1" applyFill="1" applyBorder="1" applyAlignment="1">
      <alignment horizontal="left" vertical="center" wrapText="1"/>
    </xf>
    <xf numFmtId="0" fontId="8" fillId="0" borderId="3" xfId="9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1" fillId="0" borderId="8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4" xfId="9" applyNumberFormat="1" applyFont="1" applyFill="1" applyBorder="1" applyAlignment="1">
      <alignment vertical="center" wrapText="1"/>
    </xf>
    <xf numFmtId="0" fontId="11" fillId="0" borderId="3" xfId="9" applyNumberFormat="1" applyFont="1" applyFill="1" applyBorder="1" applyAlignment="1">
      <alignment vertical="center" wrapText="1"/>
    </xf>
    <xf numFmtId="0" fontId="11" fillId="0" borderId="4" xfId="9" applyNumberFormat="1" applyFont="1" applyFill="1" applyBorder="1" applyAlignment="1">
      <alignment horizontal="left" vertical="center" wrapText="1"/>
    </xf>
    <xf numFmtId="0" fontId="11" fillId="0" borderId="3" xfId="9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right" wrapText="1"/>
    </xf>
  </cellXfs>
  <cellStyles count="33">
    <cellStyle name="Денежный" xfId="1" builtinId="4"/>
    <cellStyle name="Денежный 2" xfId="3"/>
    <cellStyle name="Денежный 2 2" xfId="4"/>
    <cellStyle name="Денежный 3" xfId="30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10"/>
    <cellStyle name="Обычный 16" xfId="11"/>
    <cellStyle name="Обычный 16 2" xfId="12"/>
    <cellStyle name="Обычный 17" xfId="13"/>
    <cellStyle name="Обычный 18" xfId="31"/>
    <cellStyle name="Обычный 19" xfId="32"/>
    <cellStyle name="Обычный 2" xfId="2"/>
    <cellStyle name="Обычный 2 2" xfId="14"/>
    <cellStyle name="Обычный 2 3" xfId="15"/>
    <cellStyle name="Обычный 3" xfId="16"/>
    <cellStyle name="Обычный 3 2" xfId="17"/>
    <cellStyle name="Обычный 4" xfId="18"/>
    <cellStyle name="Обычный 4 2" xfId="19"/>
    <cellStyle name="Обычный 5" xfId="20"/>
    <cellStyle name="Обычный 6" xfId="21"/>
    <cellStyle name="Обычный 7" xfId="22"/>
    <cellStyle name="Обычный 8" xfId="23"/>
    <cellStyle name="Обычный 9" xfId="24"/>
    <cellStyle name="Процентный 2" xfId="25"/>
    <cellStyle name="Процентный 3" xfId="27"/>
    <cellStyle name="Финансовый 2" xfId="26"/>
    <cellStyle name="Финансовый 2 2" xfId="29"/>
    <cellStyle name="Финансовый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2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оплата "/>
      <sheetName val="Дальневосточная 152"/>
      <sheetName val="Дальневосточная 144"/>
    </sheetNames>
    <sheetDataSet>
      <sheetData sheetId="0">
        <row r="7">
          <cell r="J7">
            <v>1243.92</v>
          </cell>
        </row>
      </sheetData>
      <sheetData sheetId="1"/>
      <sheetData sheetId="2">
        <row r="5">
          <cell r="AX5">
            <v>262059.28</v>
          </cell>
        </row>
      </sheetData>
      <sheetData sheetId="3">
        <row r="10">
          <cell r="D10">
            <v>114845.65714285713</v>
          </cell>
        </row>
      </sheetData>
      <sheetData sheetId="4">
        <row r="10">
          <cell r="D10">
            <v>113257.07142857142</v>
          </cell>
        </row>
      </sheetData>
      <sheetData sheetId="5">
        <row r="10">
          <cell r="D10">
            <v>111261.6</v>
          </cell>
        </row>
      </sheetData>
      <sheetData sheetId="6">
        <row r="10">
          <cell r="D10">
            <v>112512.55714285714</v>
          </cell>
        </row>
      </sheetData>
      <sheetData sheetId="7">
        <row r="11">
          <cell r="D11">
            <v>143903.35714285713</v>
          </cell>
        </row>
      </sheetData>
      <sheetData sheetId="8">
        <row r="10">
          <cell r="D10">
            <v>149534.82857142854</v>
          </cell>
        </row>
      </sheetData>
      <sheetData sheetId="9">
        <row r="10">
          <cell r="D10">
            <v>146690.95714285714</v>
          </cell>
        </row>
      </sheetData>
      <sheetData sheetId="10">
        <row r="9">
          <cell r="D9">
            <v>45523.41</v>
          </cell>
        </row>
      </sheetData>
      <sheetData sheetId="11">
        <row r="9">
          <cell r="D9">
            <v>86260.92</v>
          </cell>
        </row>
      </sheetData>
      <sheetData sheetId="12">
        <row r="10">
          <cell r="D10">
            <v>174406.79999999996</v>
          </cell>
        </row>
      </sheetData>
      <sheetData sheetId="13">
        <row r="10">
          <cell r="D10">
            <v>179098.97142857144</v>
          </cell>
        </row>
      </sheetData>
      <sheetData sheetId="14">
        <row r="10">
          <cell r="D10">
            <v>178761.34285714285</v>
          </cell>
        </row>
      </sheetData>
      <sheetData sheetId="15">
        <row r="10">
          <cell r="D10">
            <v>180146.22</v>
          </cell>
        </row>
      </sheetData>
      <sheetData sheetId="16">
        <row r="10">
          <cell r="D10">
            <v>175865.52857142859</v>
          </cell>
        </row>
      </sheetData>
      <sheetData sheetId="17">
        <row r="10">
          <cell r="D10">
            <v>179332.71428571429</v>
          </cell>
        </row>
      </sheetData>
      <sheetData sheetId="18">
        <row r="10">
          <cell r="D10">
            <v>178973.44285714283</v>
          </cell>
        </row>
      </sheetData>
      <sheetData sheetId="19">
        <row r="10">
          <cell r="D10">
            <v>176464.02</v>
          </cell>
        </row>
      </sheetData>
      <sheetData sheetId="20">
        <row r="9">
          <cell r="D9">
            <v>178292.12400000001</v>
          </cell>
        </row>
      </sheetData>
      <sheetData sheetId="21">
        <row r="10">
          <cell r="D10">
            <v>120485.78571428571</v>
          </cell>
        </row>
      </sheetData>
      <sheetData sheetId="22">
        <row r="10">
          <cell r="D10">
            <v>149127.94285714286</v>
          </cell>
        </row>
      </sheetData>
      <sheetData sheetId="23">
        <row r="10">
          <cell r="D10">
            <v>141453.64799999999</v>
          </cell>
        </row>
      </sheetData>
      <sheetData sheetId="24">
        <row r="9">
          <cell r="D9">
            <v>103209.9</v>
          </cell>
        </row>
      </sheetData>
      <sheetData sheetId="25">
        <row r="9">
          <cell r="D9">
            <v>43403.135999999999</v>
          </cell>
        </row>
        <row r="16">
          <cell r="E16">
            <v>2365.4499999999998</v>
          </cell>
        </row>
      </sheetData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6"/>
  <sheetViews>
    <sheetView topLeftCell="A31" workbookViewId="0">
      <selection activeCell="A5" sqref="A5:F5"/>
    </sheetView>
  </sheetViews>
  <sheetFormatPr defaultRowHeight="15" x14ac:dyDescent="0.25"/>
  <cols>
    <col min="1" max="1" width="6.42578125" style="1" bestFit="1" customWidth="1"/>
    <col min="2" max="2" width="33" style="2" customWidth="1"/>
    <col min="3" max="3" width="24.28515625" style="41" customWidth="1"/>
    <col min="4" max="4" width="7.85546875" style="41" bestFit="1" customWidth="1"/>
    <col min="5" max="5" width="12.7109375" bestFit="1" customWidth="1"/>
    <col min="6" max="6" width="12.85546875" hidden="1" customWidth="1"/>
  </cols>
  <sheetData>
    <row r="1" spans="1:6" x14ac:dyDescent="0.25">
      <c r="C1" s="67" t="s">
        <v>2</v>
      </c>
      <c r="D1" s="67"/>
      <c r="E1" s="67"/>
      <c r="F1" s="67"/>
    </row>
    <row r="2" spans="1:6" x14ac:dyDescent="0.25">
      <c r="C2" s="67" t="s">
        <v>3</v>
      </c>
      <c r="D2" s="67"/>
      <c r="E2" s="67"/>
      <c r="F2" s="67"/>
    </row>
    <row r="3" spans="1:6" x14ac:dyDescent="0.25">
      <c r="C3" s="67" t="s">
        <v>4</v>
      </c>
      <c r="D3" s="67"/>
      <c r="E3" s="67"/>
      <c r="F3" s="67"/>
    </row>
    <row r="4" spans="1:6" x14ac:dyDescent="0.25">
      <c r="C4" s="67" t="s">
        <v>5</v>
      </c>
      <c r="D4" s="67"/>
      <c r="E4" s="67"/>
      <c r="F4" s="67"/>
    </row>
    <row r="5" spans="1:6" s="3" customFormat="1" ht="28.5" customHeight="1" x14ac:dyDescent="0.2">
      <c r="A5" s="68" t="s">
        <v>6</v>
      </c>
      <c r="B5" s="68"/>
      <c r="C5" s="68"/>
      <c r="D5" s="68"/>
      <c r="E5" s="68"/>
      <c r="F5" s="68"/>
    </row>
    <row r="6" spans="1:6" s="7" customFormat="1" ht="25.5" x14ac:dyDescent="0.25">
      <c r="A6" s="4" t="s">
        <v>1</v>
      </c>
      <c r="B6" s="69" t="s">
        <v>7</v>
      </c>
      <c r="C6" s="70"/>
      <c r="D6" s="5" t="s">
        <v>8</v>
      </c>
      <c r="E6" s="5" t="s">
        <v>9</v>
      </c>
      <c r="F6" s="6" t="s">
        <v>10</v>
      </c>
    </row>
    <row r="7" spans="1:6" x14ac:dyDescent="0.25">
      <c r="A7" s="8">
        <v>1</v>
      </c>
      <c r="B7" s="9" t="s">
        <v>11</v>
      </c>
      <c r="C7" s="10" t="s">
        <v>12</v>
      </c>
      <c r="D7" s="10"/>
      <c r="E7" s="11"/>
      <c r="F7" s="11"/>
    </row>
    <row r="8" spans="1:6" x14ac:dyDescent="0.25">
      <c r="A8" s="8">
        <v>2</v>
      </c>
      <c r="B8" s="9" t="s">
        <v>13</v>
      </c>
      <c r="C8" s="12">
        <v>132</v>
      </c>
      <c r="D8" s="12"/>
      <c r="E8" s="11"/>
      <c r="F8" s="11"/>
    </row>
    <row r="9" spans="1:6" x14ac:dyDescent="0.25">
      <c r="A9" s="8">
        <v>3</v>
      </c>
      <c r="B9" s="9" t="s">
        <v>14</v>
      </c>
      <c r="C9" s="12">
        <v>2</v>
      </c>
      <c r="D9" s="12"/>
      <c r="E9" s="11"/>
      <c r="F9" s="11"/>
    </row>
    <row r="10" spans="1:6" ht="15" customHeight="1" x14ac:dyDescent="0.25">
      <c r="A10" s="8">
        <v>4</v>
      </c>
      <c r="B10" s="9" t="s">
        <v>15</v>
      </c>
      <c r="C10" s="12">
        <v>1</v>
      </c>
      <c r="D10" s="12"/>
      <c r="E10" s="11"/>
      <c r="F10" s="11"/>
    </row>
    <row r="11" spans="1:6" ht="15" customHeight="1" x14ac:dyDescent="0.25">
      <c r="A11" s="8">
        <v>5</v>
      </c>
      <c r="B11" s="9" t="s">
        <v>16</v>
      </c>
      <c r="C11" s="12" t="s">
        <v>17</v>
      </c>
      <c r="D11" s="12"/>
      <c r="E11" s="11"/>
      <c r="F11" s="11"/>
    </row>
    <row r="12" spans="1:6" ht="15" customHeight="1" x14ac:dyDescent="0.25">
      <c r="A12" s="8">
        <v>6</v>
      </c>
      <c r="B12" s="71" t="s">
        <v>97</v>
      </c>
      <c r="C12" s="72"/>
      <c r="D12" s="8" t="s">
        <v>18</v>
      </c>
      <c r="E12" s="11"/>
      <c r="F12" s="11"/>
    </row>
    <row r="13" spans="1:6" x14ac:dyDescent="0.25">
      <c r="A13" s="65">
        <v>7</v>
      </c>
      <c r="B13" s="66" t="s">
        <v>19</v>
      </c>
      <c r="C13" s="14" t="s">
        <v>20</v>
      </c>
      <c r="D13" s="15" t="s">
        <v>21</v>
      </c>
      <c r="E13" s="16">
        <v>5</v>
      </c>
      <c r="F13" s="11"/>
    </row>
    <row r="14" spans="1:6" x14ac:dyDescent="0.25">
      <c r="A14" s="65"/>
      <c r="B14" s="66"/>
      <c r="C14" s="15" t="s">
        <v>22</v>
      </c>
      <c r="D14" s="15" t="s">
        <v>23</v>
      </c>
      <c r="E14" s="16"/>
      <c r="F14" s="11"/>
    </row>
    <row r="15" spans="1:6" x14ac:dyDescent="0.25">
      <c r="A15" s="65"/>
      <c r="B15" s="66"/>
      <c r="C15" s="15" t="s">
        <v>24</v>
      </c>
      <c r="D15" s="15" t="s">
        <v>18</v>
      </c>
      <c r="E15" s="16">
        <f>E13*550</f>
        <v>2750</v>
      </c>
      <c r="F15" s="11"/>
    </row>
    <row r="16" spans="1:6" x14ac:dyDescent="0.25">
      <c r="A16" s="65">
        <v>8</v>
      </c>
      <c r="B16" s="66" t="s">
        <v>25</v>
      </c>
      <c r="C16" s="15" t="s">
        <v>26</v>
      </c>
      <c r="D16" s="15" t="s">
        <v>27</v>
      </c>
      <c r="E16" s="16"/>
      <c r="F16" s="11"/>
    </row>
    <row r="17" spans="1:6" x14ac:dyDescent="0.25">
      <c r="A17" s="65"/>
      <c r="B17" s="66"/>
      <c r="C17" s="15" t="s">
        <v>24</v>
      </c>
      <c r="D17" s="15" t="s">
        <v>18</v>
      </c>
      <c r="E17" s="16"/>
      <c r="F17" s="11"/>
    </row>
    <row r="18" spans="1:6" ht="15" customHeight="1" x14ac:dyDescent="0.25">
      <c r="A18" s="65">
        <v>9</v>
      </c>
      <c r="B18" s="66" t="s">
        <v>28</v>
      </c>
      <c r="C18" s="15" t="s">
        <v>29</v>
      </c>
      <c r="D18" s="15" t="s">
        <v>23</v>
      </c>
      <c r="E18" s="16"/>
      <c r="F18" s="11"/>
    </row>
    <row r="19" spans="1:6" x14ac:dyDescent="0.25">
      <c r="A19" s="65"/>
      <c r="B19" s="66"/>
      <c r="C19" s="15" t="s">
        <v>24</v>
      </c>
      <c r="D19" s="15" t="s">
        <v>18</v>
      </c>
      <c r="E19" s="16"/>
      <c r="F19" s="11"/>
    </row>
    <row r="20" spans="1:6" ht="15" customHeight="1" x14ac:dyDescent="0.25">
      <c r="A20" s="65">
        <v>10</v>
      </c>
      <c r="B20" s="66" t="s">
        <v>30</v>
      </c>
      <c r="C20" s="15" t="s">
        <v>31</v>
      </c>
      <c r="D20" s="15" t="s">
        <v>23</v>
      </c>
      <c r="E20" s="16"/>
      <c r="F20" s="11"/>
    </row>
    <row r="21" spans="1:6" x14ac:dyDescent="0.25">
      <c r="A21" s="65"/>
      <c r="B21" s="66"/>
      <c r="C21" s="15" t="s">
        <v>24</v>
      </c>
      <c r="D21" s="15" t="s">
        <v>18</v>
      </c>
      <c r="E21" s="16"/>
      <c r="F21" s="11"/>
    </row>
    <row r="22" spans="1:6" ht="15" customHeight="1" x14ac:dyDescent="0.25">
      <c r="A22" s="65">
        <v>12</v>
      </c>
      <c r="B22" s="66" t="s">
        <v>32</v>
      </c>
      <c r="C22" s="15" t="s">
        <v>33</v>
      </c>
      <c r="D22" s="15" t="s">
        <v>23</v>
      </c>
      <c r="E22" s="16"/>
      <c r="F22" s="11"/>
    </row>
    <row r="23" spans="1:6" x14ac:dyDescent="0.25">
      <c r="A23" s="65"/>
      <c r="B23" s="66"/>
      <c r="C23" s="15" t="s">
        <v>34</v>
      </c>
      <c r="D23" s="15" t="s">
        <v>23</v>
      </c>
      <c r="E23" s="16"/>
      <c r="F23" s="11"/>
    </row>
    <row r="24" spans="1:6" x14ac:dyDescent="0.25">
      <c r="A24" s="65"/>
      <c r="B24" s="66"/>
      <c r="C24" s="15" t="s">
        <v>35</v>
      </c>
      <c r="D24" s="15" t="s">
        <v>23</v>
      </c>
      <c r="E24" s="16"/>
      <c r="F24" s="11"/>
    </row>
    <row r="25" spans="1:6" x14ac:dyDescent="0.25">
      <c r="A25" s="65"/>
      <c r="B25" s="66"/>
      <c r="C25" s="15" t="s">
        <v>24</v>
      </c>
      <c r="D25" s="15" t="s">
        <v>18</v>
      </c>
      <c r="E25" s="16"/>
      <c r="F25" s="11"/>
    </row>
    <row r="26" spans="1:6" ht="15" customHeight="1" x14ac:dyDescent="0.25">
      <c r="A26" s="65">
        <v>13</v>
      </c>
      <c r="B26" s="66" t="s">
        <v>36</v>
      </c>
      <c r="C26" s="15" t="s">
        <v>37</v>
      </c>
      <c r="D26" s="15" t="s">
        <v>23</v>
      </c>
      <c r="E26" s="16">
        <v>1</v>
      </c>
      <c r="F26" s="11"/>
    </row>
    <row r="27" spans="1:6" x14ac:dyDescent="0.25">
      <c r="A27" s="65"/>
      <c r="B27" s="66"/>
      <c r="C27" s="15" t="s">
        <v>38</v>
      </c>
      <c r="D27" s="15" t="s">
        <v>23</v>
      </c>
      <c r="E27" s="16"/>
      <c r="F27" s="11"/>
    </row>
    <row r="28" spans="1:6" x14ac:dyDescent="0.25">
      <c r="A28" s="65"/>
      <c r="B28" s="66"/>
      <c r="C28" s="15" t="s">
        <v>39</v>
      </c>
      <c r="D28" s="15" t="s">
        <v>27</v>
      </c>
      <c r="E28" s="16"/>
      <c r="F28" s="11"/>
    </row>
    <row r="29" spans="1:6" x14ac:dyDescent="0.25">
      <c r="A29" s="65"/>
      <c r="B29" s="66"/>
      <c r="C29" s="15" t="s">
        <v>24</v>
      </c>
      <c r="D29" s="15" t="s">
        <v>18</v>
      </c>
      <c r="E29" s="16">
        <v>20500</v>
      </c>
      <c r="F29" s="11"/>
    </row>
    <row r="30" spans="1:6" ht="15" customHeight="1" x14ac:dyDescent="0.25">
      <c r="A30" s="65">
        <v>14</v>
      </c>
      <c r="B30" s="66" t="s">
        <v>40</v>
      </c>
      <c r="C30" s="15" t="s">
        <v>41</v>
      </c>
      <c r="D30" s="15" t="s">
        <v>21</v>
      </c>
      <c r="E30" s="16"/>
      <c r="F30" s="11"/>
    </row>
    <row r="31" spans="1:6" x14ac:dyDescent="0.25">
      <c r="A31" s="65"/>
      <c r="B31" s="66"/>
      <c r="C31" s="15" t="s">
        <v>42</v>
      </c>
      <c r="D31" s="15" t="s">
        <v>23</v>
      </c>
      <c r="E31" s="16"/>
      <c r="F31" s="11"/>
    </row>
    <row r="32" spans="1:6" x14ac:dyDescent="0.25">
      <c r="A32" s="65"/>
      <c r="B32" s="66"/>
      <c r="C32" s="15" t="s">
        <v>43</v>
      </c>
      <c r="D32" s="15" t="s">
        <v>18</v>
      </c>
      <c r="E32" s="16"/>
      <c r="F32" s="11"/>
    </row>
    <row r="33" spans="1:6" ht="15" customHeight="1" x14ac:dyDescent="0.25">
      <c r="A33" s="8">
        <v>15</v>
      </c>
      <c r="B33" s="9" t="s">
        <v>44</v>
      </c>
      <c r="C33" s="12" t="s">
        <v>24</v>
      </c>
      <c r="D33" s="12" t="s">
        <v>18</v>
      </c>
      <c r="E33" s="16">
        <f>E32+E29+E25+E21+E17+E15</f>
        <v>23250</v>
      </c>
      <c r="F33" s="17"/>
    </row>
    <row r="34" spans="1:6" ht="15" customHeight="1" x14ac:dyDescent="0.25">
      <c r="A34" s="65">
        <v>16</v>
      </c>
      <c r="B34" s="66" t="s">
        <v>45</v>
      </c>
      <c r="C34" s="18" t="s">
        <v>46</v>
      </c>
      <c r="D34" s="18" t="s">
        <v>23</v>
      </c>
      <c r="E34" s="16"/>
      <c r="F34" s="17"/>
    </row>
    <row r="35" spans="1:6" x14ac:dyDescent="0.25">
      <c r="A35" s="65"/>
      <c r="B35" s="66"/>
      <c r="C35" s="18" t="s">
        <v>47</v>
      </c>
      <c r="D35" s="18" t="s">
        <v>23</v>
      </c>
      <c r="E35" s="16"/>
      <c r="F35" s="17"/>
    </row>
    <row r="36" spans="1:6" x14ac:dyDescent="0.25">
      <c r="A36" s="65"/>
      <c r="B36" s="66"/>
      <c r="C36" s="19" t="s">
        <v>48</v>
      </c>
      <c r="D36" s="19" t="s">
        <v>27</v>
      </c>
      <c r="E36" s="16"/>
      <c r="F36" s="17"/>
    </row>
    <row r="37" spans="1:6" x14ac:dyDescent="0.25">
      <c r="A37" s="65"/>
      <c r="B37" s="66"/>
      <c r="C37" s="18" t="s">
        <v>49</v>
      </c>
      <c r="D37" s="18" t="s">
        <v>23</v>
      </c>
      <c r="E37" s="16"/>
      <c r="F37" s="17"/>
    </row>
    <row r="38" spans="1:6" x14ac:dyDescent="0.25">
      <c r="A38" s="65"/>
      <c r="B38" s="66"/>
      <c r="C38" s="18" t="s">
        <v>50</v>
      </c>
      <c r="D38" s="18" t="s">
        <v>23</v>
      </c>
      <c r="E38" s="16"/>
      <c r="F38" s="17"/>
    </row>
    <row r="39" spans="1:6" x14ac:dyDescent="0.25">
      <c r="A39" s="65"/>
      <c r="B39" s="66"/>
      <c r="C39" s="18" t="s">
        <v>51</v>
      </c>
      <c r="D39" s="18" t="s">
        <v>23</v>
      </c>
      <c r="E39" s="16"/>
      <c r="F39" s="11"/>
    </row>
    <row r="40" spans="1:6" x14ac:dyDescent="0.25">
      <c r="A40" s="65"/>
      <c r="B40" s="66"/>
      <c r="C40" s="15" t="s">
        <v>52</v>
      </c>
      <c r="D40" s="15" t="s">
        <v>27</v>
      </c>
      <c r="E40" s="16"/>
      <c r="F40" s="11"/>
    </row>
    <row r="41" spans="1:6" x14ac:dyDescent="0.25">
      <c r="A41" s="65"/>
      <c r="B41" s="66"/>
      <c r="C41" s="15" t="s">
        <v>53</v>
      </c>
      <c r="D41" s="15" t="s">
        <v>27</v>
      </c>
      <c r="E41" s="16"/>
      <c r="F41" s="11"/>
    </row>
    <row r="42" spans="1:6" x14ac:dyDescent="0.25">
      <c r="A42" s="65"/>
      <c r="B42" s="66"/>
      <c r="C42" s="15" t="s">
        <v>24</v>
      </c>
      <c r="D42" s="15" t="s">
        <v>18</v>
      </c>
      <c r="E42" s="16">
        <v>2899</v>
      </c>
      <c r="F42" s="20"/>
    </row>
    <row r="43" spans="1:6" x14ac:dyDescent="0.25">
      <c r="A43" s="65">
        <v>17</v>
      </c>
      <c r="B43" s="66" t="s">
        <v>54</v>
      </c>
      <c r="C43" s="15" t="s">
        <v>55</v>
      </c>
      <c r="D43" s="15" t="s">
        <v>23</v>
      </c>
      <c r="E43" s="16"/>
      <c r="F43" s="20"/>
    </row>
    <row r="44" spans="1:6" x14ac:dyDescent="0.25">
      <c r="A44" s="65"/>
      <c r="B44" s="66"/>
      <c r="C44" s="18" t="s">
        <v>51</v>
      </c>
      <c r="D44" s="18" t="s">
        <v>23</v>
      </c>
      <c r="E44" s="16"/>
      <c r="F44" s="20"/>
    </row>
    <row r="45" spans="1:6" x14ac:dyDescent="0.25">
      <c r="A45" s="65"/>
      <c r="B45" s="66"/>
      <c r="C45" s="15" t="s">
        <v>52</v>
      </c>
      <c r="D45" s="15" t="s">
        <v>27</v>
      </c>
      <c r="E45" s="16"/>
      <c r="F45" s="17"/>
    </row>
    <row r="46" spans="1:6" x14ac:dyDescent="0.25">
      <c r="A46" s="65"/>
      <c r="B46" s="66"/>
      <c r="C46" s="15" t="s">
        <v>24</v>
      </c>
      <c r="D46" s="15" t="s">
        <v>18</v>
      </c>
      <c r="E46" s="16">
        <v>2706</v>
      </c>
      <c r="F46" s="17"/>
    </row>
    <row r="47" spans="1:6" x14ac:dyDescent="0.25">
      <c r="A47" s="65">
        <v>18</v>
      </c>
      <c r="B47" s="66" t="s">
        <v>56</v>
      </c>
      <c r="C47" s="15" t="s">
        <v>57</v>
      </c>
      <c r="D47" s="15" t="s">
        <v>23</v>
      </c>
      <c r="E47" s="16"/>
      <c r="F47" s="20"/>
    </row>
    <row r="48" spans="1:6" x14ac:dyDescent="0.25">
      <c r="A48" s="65"/>
      <c r="B48" s="66"/>
      <c r="C48" s="14" t="s">
        <v>58</v>
      </c>
      <c r="D48" s="14" t="s">
        <v>27</v>
      </c>
      <c r="E48" s="16"/>
      <c r="F48" s="20"/>
    </row>
    <row r="49" spans="1:7" x14ac:dyDescent="0.25">
      <c r="A49" s="65"/>
      <c r="B49" s="66"/>
      <c r="C49" s="15" t="s">
        <v>24</v>
      </c>
      <c r="D49" s="15" t="s">
        <v>18</v>
      </c>
      <c r="E49" s="16">
        <v>2328</v>
      </c>
      <c r="F49" s="20"/>
    </row>
    <row r="50" spans="1:7" ht="29.25" customHeight="1" x14ac:dyDescent="0.25">
      <c r="A50" s="65">
        <v>19</v>
      </c>
      <c r="B50" s="66" t="s">
        <v>59</v>
      </c>
      <c r="C50" s="14" t="s">
        <v>60</v>
      </c>
      <c r="D50" s="14" t="s">
        <v>27</v>
      </c>
      <c r="E50" s="16"/>
      <c r="F50" s="20"/>
    </row>
    <row r="51" spans="1:7" x14ac:dyDescent="0.25">
      <c r="A51" s="65"/>
      <c r="B51" s="66"/>
      <c r="C51" s="14" t="s">
        <v>61</v>
      </c>
      <c r="D51" s="14" t="s">
        <v>27</v>
      </c>
      <c r="E51" s="16"/>
      <c r="F51" s="20"/>
    </row>
    <row r="52" spans="1:7" x14ac:dyDescent="0.25">
      <c r="A52" s="65"/>
      <c r="B52" s="66"/>
      <c r="C52" s="15" t="s">
        <v>24</v>
      </c>
      <c r="D52" s="15" t="s">
        <v>18</v>
      </c>
      <c r="E52" s="16">
        <v>1732</v>
      </c>
      <c r="F52" s="20"/>
    </row>
    <row r="53" spans="1:7" ht="24.75" customHeight="1" x14ac:dyDescent="0.25">
      <c r="A53" s="21"/>
      <c r="B53" s="75" t="s">
        <v>62</v>
      </c>
      <c r="C53" s="76"/>
      <c r="D53" s="22" t="s">
        <v>18</v>
      </c>
      <c r="E53" s="16">
        <f>E57*0.1</f>
        <v>5063.7000000000007</v>
      </c>
      <c r="F53" s="23">
        <f>'[1]132'!$E$16</f>
        <v>2365.4499999999998</v>
      </c>
      <c r="G53" s="24"/>
    </row>
    <row r="54" spans="1:7" ht="15" customHeight="1" x14ac:dyDescent="0.25">
      <c r="A54" s="8">
        <v>20</v>
      </c>
      <c r="B54" s="73" t="s">
        <v>63</v>
      </c>
      <c r="C54" s="74"/>
      <c r="D54" s="15" t="s">
        <v>18</v>
      </c>
      <c r="E54" s="16">
        <f>E57*0.25</f>
        <v>12659.25</v>
      </c>
      <c r="F54" s="20"/>
    </row>
    <row r="55" spans="1:7" ht="15" customHeight="1" x14ac:dyDescent="0.25">
      <c r="A55" s="8">
        <v>21</v>
      </c>
      <c r="B55" s="79" t="s">
        <v>64</v>
      </c>
      <c r="C55" s="80"/>
      <c r="D55" s="25" t="s">
        <v>18</v>
      </c>
      <c r="E55" s="16">
        <f>E54+E53+E52+E49+E46+E42</f>
        <v>27387.95</v>
      </c>
      <c r="F55" s="17"/>
    </row>
    <row r="56" spans="1:7" x14ac:dyDescent="0.25">
      <c r="A56" s="8">
        <v>22</v>
      </c>
      <c r="B56" s="81" t="s">
        <v>65</v>
      </c>
      <c r="C56" s="82"/>
      <c r="D56" s="25" t="s">
        <v>18</v>
      </c>
      <c r="E56" s="16">
        <f>E55+E33</f>
        <v>50637.95</v>
      </c>
      <c r="F56" s="11"/>
    </row>
    <row r="57" spans="1:7" ht="15" customHeight="1" x14ac:dyDescent="0.25">
      <c r="A57" s="8">
        <v>23</v>
      </c>
      <c r="B57" s="83" t="s">
        <v>66</v>
      </c>
      <c r="C57" s="84"/>
      <c r="D57" s="25" t="s">
        <v>18</v>
      </c>
      <c r="E57" s="16">
        <v>50637</v>
      </c>
      <c r="F57" s="11"/>
      <c r="G57" s="24"/>
    </row>
    <row r="58" spans="1:7" s="29" customFormat="1" ht="12" hidden="1" x14ac:dyDescent="0.2">
      <c r="A58" s="26"/>
      <c r="B58" s="85" t="s">
        <v>67</v>
      </c>
      <c r="C58" s="85"/>
      <c r="D58" s="27" t="s">
        <v>18</v>
      </c>
      <c r="E58" s="27"/>
      <c r="F58" s="28"/>
    </row>
    <row r="59" spans="1:7" s="29" customFormat="1" x14ac:dyDescent="0.25">
      <c r="A59" s="30"/>
      <c r="B59" s="86" t="s">
        <v>68</v>
      </c>
      <c r="C59" s="86"/>
      <c r="D59" s="31"/>
      <c r="E59" s="32"/>
    </row>
    <row r="60" spans="1:7" x14ac:dyDescent="0.25">
      <c r="A60" s="33"/>
      <c r="B60" s="34" t="s">
        <v>69</v>
      </c>
      <c r="C60" s="35"/>
      <c r="D60" s="77" t="s">
        <v>70</v>
      </c>
      <c r="E60" s="77"/>
    </row>
    <row r="61" spans="1:7" x14ac:dyDescent="0.25">
      <c r="A61" s="33"/>
      <c r="B61" s="34" t="s">
        <v>71</v>
      </c>
      <c r="C61" s="35"/>
      <c r="D61" s="77" t="s">
        <v>72</v>
      </c>
      <c r="E61" s="77"/>
    </row>
    <row r="62" spans="1:7" x14ac:dyDescent="0.25">
      <c r="A62" s="33"/>
      <c r="B62" s="34" t="s">
        <v>73</v>
      </c>
      <c r="C62" s="34"/>
      <c r="D62" s="31"/>
      <c r="E62" s="36"/>
    </row>
    <row r="63" spans="1:7" x14ac:dyDescent="0.25">
      <c r="A63" s="33"/>
      <c r="B63" s="78" t="s">
        <v>74</v>
      </c>
      <c r="C63" s="78"/>
      <c r="D63" s="37"/>
      <c r="E63" s="36"/>
    </row>
    <row r="64" spans="1:7" x14ac:dyDescent="0.25">
      <c r="A64" s="33"/>
      <c r="B64" s="38" t="s">
        <v>75</v>
      </c>
      <c r="C64" s="39"/>
      <c r="D64" s="37"/>
      <c r="E64" s="36"/>
    </row>
    <row r="65" spans="1:5" x14ac:dyDescent="0.25">
      <c r="A65" s="33"/>
      <c r="B65" s="40" t="s">
        <v>75</v>
      </c>
      <c r="C65" s="39"/>
      <c r="D65" s="37"/>
      <c r="E65" s="36"/>
    </row>
    <row r="66" spans="1:5" x14ac:dyDescent="0.25">
      <c r="A66" s="33"/>
      <c r="B66" s="40" t="s">
        <v>76</v>
      </c>
      <c r="C66" s="39"/>
      <c r="D66" s="37"/>
      <c r="E66" s="36"/>
    </row>
  </sheetData>
  <mergeCells count="39">
    <mergeCell ref="D61:E61"/>
    <mergeCell ref="B63:C63"/>
    <mergeCell ref="B55:C55"/>
    <mergeCell ref="B56:C56"/>
    <mergeCell ref="B57:C57"/>
    <mergeCell ref="B58:C58"/>
    <mergeCell ref="B59:C59"/>
    <mergeCell ref="D60:E60"/>
    <mergeCell ref="B54:C54"/>
    <mergeCell ref="A30:A32"/>
    <mergeCell ref="B30:B32"/>
    <mergeCell ref="A34:A42"/>
    <mergeCell ref="B34:B42"/>
    <mergeCell ref="A43:A46"/>
    <mergeCell ref="B43:B46"/>
    <mergeCell ref="A47:A49"/>
    <mergeCell ref="B47:B49"/>
    <mergeCell ref="A50:A52"/>
    <mergeCell ref="B50:B52"/>
    <mergeCell ref="B53:C53"/>
    <mergeCell ref="A20:A21"/>
    <mergeCell ref="B20:B21"/>
    <mergeCell ref="A22:A25"/>
    <mergeCell ref="B22:B25"/>
    <mergeCell ref="A26:A29"/>
    <mergeCell ref="B26:B29"/>
    <mergeCell ref="A18:A19"/>
    <mergeCell ref="B18:B19"/>
    <mergeCell ref="C1:F1"/>
    <mergeCell ref="C2:F2"/>
    <mergeCell ref="C3:F3"/>
    <mergeCell ref="C4:F4"/>
    <mergeCell ref="A5:F5"/>
    <mergeCell ref="B6:C6"/>
    <mergeCell ref="B12:C12"/>
    <mergeCell ref="A13:A15"/>
    <mergeCell ref="B13:B15"/>
    <mergeCell ref="A16:A17"/>
    <mergeCell ref="B16:B1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13" sqref="E13"/>
    </sheetView>
  </sheetViews>
  <sheetFormatPr defaultRowHeight="15" x14ac:dyDescent="0.25"/>
  <cols>
    <col min="1" max="1" width="6.42578125" style="1" bestFit="1" customWidth="1"/>
    <col min="2" max="2" width="42" style="2" customWidth="1"/>
    <col min="3" max="3" width="24.28515625" style="41" customWidth="1"/>
    <col min="4" max="4" width="7.85546875" style="41" bestFit="1" customWidth="1"/>
    <col min="5" max="5" width="12.7109375" bestFit="1" customWidth="1"/>
    <col min="6" max="6" width="12.85546875" hidden="1" customWidth="1"/>
    <col min="7" max="7" width="9.5703125" bestFit="1" customWidth="1"/>
  </cols>
  <sheetData>
    <row r="1" spans="1:8" x14ac:dyDescent="0.25">
      <c r="C1" s="67" t="s">
        <v>2</v>
      </c>
      <c r="D1" s="67"/>
      <c r="E1" s="67"/>
      <c r="F1" s="67"/>
    </row>
    <row r="2" spans="1:8" x14ac:dyDescent="0.25">
      <c r="C2" s="67" t="s">
        <v>3</v>
      </c>
      <c r="D2" s="67"/>
      <c r="E2" s="67"/>
      <c r="F2" s="67"/>
    </row>
    <row r="3" spans="1:8" x14ac:dyDescent="0.25">
      <c r="C3" s="67" t="s">
        <v>4</v>
      </c>
      <c r="D3" s="67"/>
      <c r="E3" s="67"/>
      <c r="F3" s="67"/>
    </row>
    <row r="4" spans="1:8" x14ac:dyDescent="0.25">
      <c r="C4" s="67" t="s">
        <v>77</v>
      </c>
      <c r="D4" s="67"/>
      <c r="E4" s="67"/>
      <c r="F4" s="67"/>
    </row>
    <row r="5" spans="1:8" s="3" customFormat="1" ht="28.5" customHeight="1" thickBot="1" x14ac:dyDescent="0.25">
      <c r="A5" s="87" t="s">
        <v>78</v>
      </c>
      <c r="B5" s="87"/>
      <c r="C5" s="87"/>
      <c r="D5" s="87"/>
      <c r="E5" s="87"/>
      <c r="F5" s="42"/>
    </row>
    <row r="6" spans="1:8" s="7" customFormat="1" ht="26.25" thickBot="1" x14ac:dyDescent="0.3">
      <c r="A6" s="4" t="s">
        <v>1</v>
      </c>
      <c r="B6" s="69" t="s">
        <v>7</v>
      </c>
      <c r="C6" s="70"/>
      <c r="D6" s="5" t="s">
        <v>8</v>
      </c>
      <c r="E6" s="43" t="s">
        <v>79</v>
      </c>
      <c r="F6" s="6" t="s">
        <v>10</v>
      </c>
    </row>
    <row r="7" spans="1:8" s="7" customFormat="1" x14ac:dyDescent="0.25">
      <c r="A7" s="21">
        <v>1</v>
      </c>
      <c r="B7" s="44" t="s">
        <v>11</v>
      </c>
      <c r="C7" s="45" t="s">
        <v>12</v>
      </c>
      <c r="D7" s="45"/>
      <c r="E7" s="46"/>
      <c r="F7" s="47"/>
      <c r="G7" s="48"/>
      <c r="H7" s="48"/>
    </row>
    <row r="8" spans="1:8" s="7" customFormat="1" x14ac:dyDescent="0.25">
      <c r="A8" s="49">
        <v>2</v>
      </c>
      <c r="B8" s="44" t="s">
        <v>80</v>
      </c>
      <c r="C8" s="50" t="s">
        <v>81</v>
      </c>
      <c r="D8" s="46"/>
      <c r="E8" s="46"/>
      <c r="F8" s="47"/>
      <c r="G8" s="48"/>
      <c r="H8" s="48"/>
    </row>
    <row r="9" spans="1:8" s="7" customFormat="1" x14ac:dyDescent="0.25">
      <c r="A9" s="49">
        <v>5</v>
      </c>
      <c r="B9" s="51" t="s">
        <v>16</v>
      </c>
      <c r="C9" s="52" t="s">
        <v>17</v>
      </c>
      <c r="D9" s="46"/>
      <c r="E9" s="46"/>
      <c r="F9" s="47"/>
      <c r="G9" s="48"/>
      <c r="H9" s="48"/>
    </row>
    <row r="10" spans="1:8" s="7" customFormat="1" x14ac:dyDescent="0.25">
      <c r="A10" s="49"/>
      <c r="B10" s="44" t="s">
        <v>0</v>
      </c>
      <c r="C10" s="44"/>
      <c r="D10" s="53" t="s">
        <v>21</v>
      </c>
      <c r="E10" s="54">
        <v>790.9</v>
      </c>
      <c r="F10" s="47"/>
      <c r="G10" s="48"/>
      <c r="H10" s="48"/>
    </row>
    <row r="11" spans="1:8" s="7" customFormat="1" x14ac:dyDescent="0.25">
      <c r="A11" s="49"/>
      <c r="B11" s="75" t="s">
        <v>82</v>
      </c>
      <c r="C11" s="88"/>
      <c r="D11" s="53" t="s">
        <v>18</v>
      </c>
      <c r="E11" s="54">
        <v>-46923</v>
      </c>
      <c r="F11" s="47"/>
      <c r="G11" s="48"/>
      <c r="H11" s="48"/>
    </row>
    <row r="12" spans="1:8" s="7" customFormat="1" x14ac:dyDescent="0.25">
      <c r="A12" s="49"/>
      <c r="B12" s="75" t="s">
        <v>83</v>
      </c>
      <c r="C12" s="88"/>
      <c r="D12" s="52" t="s">
        <v>18</v>
      </c>
      <c r="E12" s="55">
        <f>E10*5.36*12</f>
        <v>50870.688000000002</v>
      </c>
      <c r="F12" s="47"/>
      <c r="G12" s="48"/>
      <c r="H12" s="48"/>
    </row>
    <row r="13" spans="1:8" s="7" customFormat="1" x14ac:dyDescent="0.25">
      <c r="A13" s="49"/>
      <c r="B13" s="75" t="s">
        <v>84</v>
      </c>
      <c r="C13" s="88"/>
      <c r="D13" s="52" t="s">
        <v>18</v>
      </c>
      <c r="E13" s="55">
        <f>E12-E11</f>
        <v>97793.687999999995</v>
      </c>
      <c r="F13" s="47"/>
      <c r="G13" s="48"/>
      <c r="H13" s="48"/>
    </row>
    <row r="14" spans="1:8" s="7" customFormat="1" ht="15.75" thickBot="1" x14ac:dyDescent="0.3">
      <c r="A14" s="56">
        <v>6</v>
      </c>
      <c r="B14" s="89" t="s">
        <v>85</v>
      </c>
      <c r="C14" s="90"/>
      <c r="D14" s="57" t="s">
        <v>18</v>
      </c>
      <c r="E14" s="58">
        <f>E58</f>
        <v>97727.790800000002</v>
      </c>
      <c r="F14" s="59"/>
      <c r="G14" s="60"/>
      <c r="H14" s="36"/>
    </row>
    <row r="15" spans="1:8" x14ac:dyDescent="0.25">
      <c r="A15" s="65">
        <v>7</v>
      </c>
      <c r="B15" s="66" t="s">
        <v>19</v>
      </c>
      <c r="C15" s="14" t="s">
        <v>20</v>
      </c>
      <c r="D15" s="15" t="s">
        <v>21</v>
      </c>
      <c r="E15" s="16"/>
      <c r="F15" s="11"/>
    </row>
    <row r="16" spans="1:8" x14ac:dyDescent="0.25">
      <c r="A16" s="65"/>
      <c r="B16" s="66"/>
      <c r="C16" s="15" t="s">
        <v>22</v>
      </c>
      <c r="D16" s="15" t="s">
        <v>23</v>
      </c>
      <c r="E16" s="16"/>
      <c r="F16" s="11"/>
    </row>
    <row r="17" spans="1:6" x14ac:dyDescent="0.25">
      <c r="A17" s="65"/>
      <c r="B17" s="66"/>
      <c r="C17" s="15" t="s">
        <v>24</v>
      </c>
      <c r="D17" s="15" t="s">
        <v>18</v>
      </c>
      <c r="E17" s="16">
        <v>10700</v>
      </c>
      <c r="F17" s="11"/>
    </row>
    <row r="18" spans="1:6" x14ac:dyDescent="0.25">
      <c r="A18" s="65">
        <v>8</v>
      </c>
      <c r="B18" s="66" t="s">
        <v>25</v>
      </c>
      <c r="C18" s="15" t="s">
        <v>26</v>
      </c>
      <c r="D18" s="15" t="s">
        <v>27</v>
      </c>
      <c r="E18" s="16"/>
      <c r="F18" s="11"/>
    </row>
    <row r="19" spans="1:6" x14ac:dyDescent="0.25">
      <c r="A19" s="65"/>
      <c r="B19" s="66"/>
      <c r="C19" s="15" t="s">
        <v>24</v>
      </c>
      <c r="D19" s="15" t="s">
        <v>18</v>
      </c>
      <c r="E19" s="16"/>
      <c r="F19" s="11"/>
    </row>
    <row r="20" spans="1:6" ht="15" customHeight="1" x14ac:dyDescent="0.25">
      <c r="A20" s="65">
        <v>9</v>
      </c>
      <c r="B20" s="66" t="s">
        <v>28</v>
      </c>
      <c r="C20" s="15" t="s">
        <v>29</v>
      </c>
      <c r="D20" s="15" t="s">
        <v>23</v>
      </c>
      <c r="E20" s="16"/>
      <c r="F20" s="11"/>
    </row>
    <row r="21" spans="1:6" x14ac:dyDescent="0.25">
      <c r="A21" s="65"/>
      <c r="B21" s="66"/>
      <c r="C21" s="15" t="s">
        <v>24</v>
      </c>
      <c r="D21" s="15" t="s">
        <v>18</v>
      </c>
      <c r="E21" s="16"/>
      <c r="F21" s="11"/>
    </row>
    <row r="22" spans="1:6" ht="15" customHeight="1" x14ac:dyDescent="0.25">
      <c r="A22" s="65">
        <v>10</v>
      </c>
      <c r="B22" s="66" t="s">
        <v>30</v>
      </c>
      <c r="C22" s="15" t="s">
        <v>31</v>
      </c>
      <c r="D22" s="15" t="s">
        <v>23</v>
      </c>
      <c r="E22" s="16"/>
      <c r="F22" s="11"/>
    </row>
    <row r="23" spans="1:6" x14ac:dyDescent="0.25">
      <c r="A23" s="65"/>
      <c r="B23" s="66"/>
      <c r="C23" s="15" t="s">
        <v>24</v>
      </c>
      <c r="D23" s="15" t="s">
        <v>18</v>
      </c>
      <c r="E23" s="16">
        <v>40000</v>
      </c>
      <c r="F23" s="11"/>
    </row>
    <row r="24" spans="1:6" ht="15" customHeight="1" x14ac:dyDescent="0.25">
      <c r="A24" s="65">
        <v>12</v>
      </c>
      <c r="B24" s="66" t="s">
        <v>32</v>
      </c>
      <c r="C24" s="15" t="s">
        <v>33</v>
      </c>
      <c r="D24" s="15" t="s">
        <v>23</v>
      </c>
      <c r="E24" s="16"/>
      <c r="F24" s="11"/>
    </row>
    <row r="25" spans="1:6" x14ac:dyDescent="0.25">
      <c r="A25" s="65"/>
      <c r="B25" s="66"/>
      <c r="C25" s="15" t="s">
        <v>34</v>
      </c>
      <c r="D25" s="15" t="s">
        <v>23</v>
      </c>
      <c r="E25" s="16"/>
      <c r="F25" s="11"/>
    </row>
    <row r="26" spans="1:6" x14ac:dyDescent="0.25">
      <c r="A26" s="65"/>
      <c r="B26" s="66"/>
      <c r="C26" s="15" t="s">
        <v>35</v>
      </c>
      <c r="D26" s="15" t="s">
        <v>23</v>
      </c>
      <c r="E26" s="16"/>
      <c r="F26" s="11"/>
    </row>
    <row r="27" spans="1:6" x14ac:dyDescent="0.25">
      <c r="A27" s="65"/>
      <c r="B27" s="66"/>
      <c r="C27" s="15" t="s">
        <v>24</v>
      </c>
      <c r="D27" s="15" t="s">
        <v>18</v>
      </c>
      <c r="E27" s="16"/>
      <c r="F27" s="11"/>
    </row>
    <row r="28" spans="1:6" ht="15" customHeight="1" x14ac:dyDescent="0.25">
      <c r="A28" s="65">
        <v>13</v>
      </c>
      <c r="B28" s="66" t="s">
        <v>36</v>
      </c>
      <c r="C28" s="15" t="s">
        <v>37</v>
      </c>
      <c r="D28" s="15" t="s">
        <v>23</v>
      </c>
      <c r="E28" s="16"/>
      <c r="F28" s="11"/>
    </row>
    <row r="29" spans="1:6" x14ac:dyDescent="0.25">
      <c r="A29" s="65"/>
      <c r="B29" s="66"/>
      <c r="C29" s="15" t="s">
        <v>38</v>
      </c>
      <c r="D29" s="15" t="s">
        <v>23</v>
      </c>
      <c r="E29" s="16"/>
      <c r="F29" s="11"/>
    </row>
    <row r="30" spans="1:6" x14ac:dyDescent="0.25">
      <c r="A30" s="65"/>
      <c r="B30" s="66"/>
      <c r="C30" s="15" t="s">
        <v>39</v>
      </c>
      <c r="D30" s="15" t="s">
        <v>27</v>
      </c>
      <c r="E30" s="16"/>
      <c r="F30" s="11"/>
    </row>
    <row r="31" spans="1:6" x14ac:dyDescent="0.25">
      <c r="A31" s="65"/>
      <c r="B31" s="66"/>
      <c r="C31" s="15" t="s">
        <v>24</v>
      </c>
      <c r="D31" s="15" t="s">
        <v>18</v>
      </c>
      <c r="E31" s="16"/>
      <c r="F31" s="11"/>
    </row>
    <row r="32" spans="1:6" ht="15" customHeight="1" x14ac:dyDescent="0.25">
      <c r="A32" s="65">
        <v>14</v>
      </c>
      <c r="B32" s="66" t="s">
        <v>40</v>
      </c>
      <c r="C32" s="15" t="s">
        <v>41</v>
      </c>
      <c r="D32" s="15" t="s">
        <v>21</v>
      </c>
      <c r="E32" s="16"/>
      <c r="F32" s="11"/>
    </row>
    <row r="33" spans="1:6" x14ac:dyDescent="0.25">
      <c r="A33" s="65"/>
      <c r="B33" s="66"/>
      <c r="C33" s="15" t="s">
        <v>42</v>
      </c>
      <c r="D33" s="15" t="s">
        <v>23</v>
      </c>
      <c r="E33" s="16"/>
      <c r="F33" s="11"/>
    </row>
    <row r="34" spans="1:6" x14ac:dyDescent="0.25">
      <c r="A34" s="65"/>
      <c r="B34" s="66"/>
      <c r="C34" s="15" t="s">
        <v>43</v>
      </c>
      <c r="D34" s="15" t="s">
        <v>18</v>
      </c>
      <c r="E34" s="16"/>
      <c r="F34" s="11"/>
    </row>
    <row r="35" spans="1:6" ht="15" customHeight="1" x14ac:dyDescent="0.25">
      <c r="A35" s="8">
        <v>15</v>
      </c>
      <c r="B35" s="9" t="s">
        <v>44</v>
      </c>
      <c r="C35" s="12" t="s">
        <v>24</v>
      </c>
      <c r="D35" s="12" t="s">
        <v>18</v>
      </c>
      <c r="E35" s="16">
        <f>E34+E31+E27+E23+E19+E17</f>
        <v>50700</v>
      </c>
      <c r="F35" s="17"/>
    </row>
    <row r="36" spans="1:6" ht="15" customHeight="1" x14ac:dyDescent="0.25">
      <c r="A36" s="65">
        <v>16</v>
      </c>
      <c r="B36" s="66" t="s">
        <v>45</v>
      </c>
      <c r="C36" s="18" t="s">
        <v>46</v>
      </c>
      <c r="D36" s="18" t="s">
        <v>23</v>
      </c>
      <c r="E36" s="16"/>
      <c r="F36" s="17"/>
    </row>
    <row r="37" spans="1:6" x14ac:dyDescent="0.25">
      <c r="A37" s="65"/>
      <c r="B37" s="66"/>
      <c r="C37" s="18" t="s">
        <v>47</v>
      </c>
      <c r="D37" s="18" t="s">
        <v>23</v>
      </c>
      <c r="E37" s="16"/>
      <c r="F37" s="17"/>
    </row>
    <row r="38" spans="1:6" x14ac:dyDescent="0.25">
      <c r="A38" s="65"/>
      <c r="B38" s="66"/>
      <c r="C38" s="19" t="s">
        <v>48</v>
      </c>
      <c r="D38" s="19" t="s">
        <v>27</v>
      </c>
      <c r="E38" s="16"/>
      <c r="F38" s="17"/>
    </row>
    <row r="39" spans="1:6" x14ac:dyDescent="0.25">
      <c r="A39" s="65"/>
      <c r="B39" s="66"/>
      <c r="C39" s="18" t="s">
        <v>49</v>
      </c>
      <c r="D39" s="18" t="s">
        <v>23</v>
      </c>
      <c r="E39" s="16"/>
      <c r="F39" s="17"/>
    </row>
    <row r="40" spans="1:6" x14ac:dyDescent="0.25">
      <c r="A40" s="65"/>
      <c r="B40" s="66"/>
      <c r="C40" s="18" t="s">
        <v>50</v>
      </c>
      <c r="D40" s="18" t="s">
        <v>23</v>
      </c>
      <c r="E40" s="16"/>
      <c r="F40" s="17"/>
    </row>
    <row r="41" spans="1:6" x14ac:dyDescent="0.25">
      <c r="A41" s="65"/>
      <c r="B41" s="66"/>
      <c r="C41" s="18" t="s">
        <v>51</v>
      </c>
      <c r="D41" s="18" t="s">
        <v>23</v>
      </c>
      <c r="E41" s="16"/>
      <c r="F41" s="11"/>
    </row>
    <row r="42" spans="1:6" x14ac:dyDescent="0.25">
      <c r="A42" s="65"/>
      <c r="B42" s="66"/>
      <c r="C42" s="15" t="s">
        <v>52</v>
      </c>
      <c r="D42" s="15" t="s">
        <v>27</v>
      </c>
      <c r="E42" s="16"/>
      <c r="F42" s="11"/>
    </row>
    <row r="43" spans="1:6" x14ac:dyDescent="0.25">
      <c r="A43" s="65"/>
      <c r="B43" s="66"/>
      <c r="C43" s="15" t="s">
        <v>53</v>
      </c>
      <c r="D43" s="15" t="s">
        <v>27</v>
      </c>
      <c r="E43" s="16"/>
      <c r="F43" s="11"/>
    </row>
    <row r="44" spans="1:6" x14ac:dyDescent="0.25">
      <c r="A44" s="65"/>
      <c r="B44" s="66"/>
      <c r="C44" s="15" t="s">
        <v>24</v>
      </c>
      <c r="D44" s="15" t="s">
        <v>18</v>
      </c>
      <c r="E44" s="16">
        <f>8500</f>
        <v>8500</v>
      </c>
      <c r="F44" s="20"/>
    </row>
    <row r="45" spans="1:6" x14ac:dyDescent="0.25">
      <c r="A45" s="65">
        <v>17</v>
      </c>
      <c r="B45" s="66" t="s">
        <v>54</v>
      </c>
      <c r="C45" s="15" t="s">
        <v>55</v>
      </c>
      <c r="D45" s="15" t="s">
        <v>23</v>
      </c>
      <c r="E45" s="16"/>
      <c r="F45" s="20"/>
    </row>
    <row r="46" spans="1:6" x14ac:dyDescent="0.25">
      <c r="A46" s="65"/>
      <c r="B46" s="66"/>
      <c r="C46" s="61" t="s">
        <v>86</v>
      </c>
      <c r="D46" s="18" t="s">
        <v>23</v>
      </c>
      <c r="E46" s="16"/>
      <c r="F46" s="20"/>
    </row>
    <row r="47" spans="1:6" x14ac:dyDescent="0.25">
      <c r="A47" s="65"/>
      <c r="B47" s="66"/>
      <c r="C47" s="15" t="s">
        <v>52</v>
      </c>
      <c r="D47" s="15" t="s">
        <v>27</v>
      </c>
      <c r="E47" s="16"/>
      <c r="F47" s="17"/>
    </row>
    <row r="48" spans="1:6" x14ac:dyDescent="0.25">
      <c r="A48" s="65"/>
      <c r="B48" s="66"/>
      <c r="C48" s="15" t="s">
        <v>24</v>
      </c>
      <c r="D48" s="15" t="s">
        <v>18</v>
      </c>
      <c r="E48" s="16"/>
      <c r="F48" s="17"/>
    </row>
    <row r="49" spans="1:8" x14ac:dyDescent="0.25">
      <c r="A49" s="65">
        <v>18</v>
      </c>
      <c r="B49" s="66" t="s">
        <v>56</v>
      </c>
      <c r="C49" s="15" t="s">
        <v>57</v>
      </c>
      <c r="D49" s="15" t="s">
        <v>23</v>
      </c>
      <c r="E49" s="16"/>
      <c r="F49" s="20"/>
    </row>
    <row r="50" spans="1:8" x14ac:dyDescent="0.25">
      <c r="A50" s="65"/>
      <c r="B50" s="66"/>
      <c r="C50" s="14" t="s">
        <v>58</v>
      </c>
      <c r="D50" s="14" t="s">
        <v>27</v>
      </c>
      <c r="E50" s="16"/>
      <c r="F50" s="20"/>
    </row>
    <row r="51" spans="1:8" x14ac:dyDescent="0.25">
      <c r="A51" s="65"/>
      <c r="B51" s="66"/>
      <c r="C51" s="15" t="s">
        <v>24</v>
      </c>
      <c r="D51" s="15" t="s">
        <v>18</v>
      </c>
      <c r="E51" s="16"/>
      <c r="F51" s="20"/>
    </row>
    <row r="52" spans="1:8" ht="29.25" customHeight="1" x14ac:dyDescent="0.25">
      <c r="A52" s="65">
        <v>19</v>
      </c>
      <c r="B52" s="66" t="s">
        <v>59</v>
      </c>
      <c r="C52" s="14" t="s">
        <v>60</v>
      </c>
      <c r="D52" s="14" t="s">
        <v>27</v>
      </c>
      <c r="E52" s="16"/>
      <c r="F52" s="20"/>
    </row>
    <row r="53" spans="1:8" x14ac:dyDescent="0.25">
      <c r="A53" s="65"/>
      <c r="B53" s="66"/>
      <c r="C53" s="14" t="s">
        <v>58</v>
      </c>
      <c r="D53" s="14" t="s">
        <v>27</v>
      </c>
      <c r="E53" s="16"/>
      <c r="F53" s="20"/>
    </row>
    <row r="54" spans="1:8" x14ac:dyDescent="0.25">
      <c r="A54" s="65"/>
      <c r="B54" s="66"/>
      <c r="C54" s="15" t="s">
        <v>24</v>
      </c>
      <c r="D54" s="15" t="s">
        <v>18</v>
      </c>
      <c r="E54" s="16">
        <v>4300</v>
      </c>
      <c r="F54" s="20"/>
    </row>
    <row r="55" spans="1:8" ht="24" customHeight="1" x14ac:dyDescent="0.25">
      <c r="A55" s="21"/>
      <c r="B55" s="75" t="s">
        <v>62</v>
      </c>
      <c r="C55" s="76"/>
      <c r="D55" s="22" t="s">
        <v>18</v>
      </c>
      <c r="E55" s="16">
        <f>E13*0.1</f>
        <v>9779.3688000000002</v>
      </c>
      <c r="F55" s="23"/>
      <c r="H55" s="24"/>
    </row>
    <row r="56" spans="1:8" ht="15" customHeight="1" x14ac:dyDescent="0.25">
      <c r="A56" s="8">
        <v>20</v>
      </c>
      <c r="B56" s="73" t="s">
        <v>63</v>
      </c>
      <c r="C56" s="74"/>
      <c r="D56" s="15" t="s">
        <v>18</v>
      </c>
      <c r="E56" s="16">
        <f>E13*0.25</f>
        <v>24448.421999999999</v>
      </c>
      <c r="F56" s="20"/>
    </row>
    <row r="57" spans="1:8" ht="15" customHeight="1" x14ac:dyDescent="0.25">
      <c r="A57" s="8">
        <v>21</v>
      </c>
      <c r="B57" s="79" t="s">
        <v>64</v>
      </c>
      <c r="C57" s="80"/>
      <c r="D57" s="25" t="s">
        <v>18</v>
      </c>
      <c r="E57" s="16">
        <f>E56+E55+E54+E51+E48+E44</f>
        <v>47027.790800000002</v>
      </c>
      <c r="F57" s="17"/>
    </row>
    <row r="58" spans="1:8" x14ac:dyDescent="0.25">
      <c r="A58" s="8">
        <v>22</v>
      </c>
      <c r="B58" s="81" t="s">
        <v>87</v>
      </c>
      <c r="C58" s="82"/>
      <c r="D58" s="25" t="s">
        <v>18</v>
      </c>
      <c r="E58" s="16">
        <f>E57+E35</f>
        <v>97727.790800000002</v>
      </c>
      <c r="F58" s="11"/>
    </row>
    <row r="59" spans="1:8" hidden="1" x14ac:dyDescent="0.25">
      <c r="A59" s="8">
        <v>24</v>
      </c>
      <c r="B59" s="91" t="s">
        <v>88</v>
      </c>
      <c r="C59" s="92"/>
      <c r="D59" s="62" t="s">
        <v>18</v>
      </c>
      <c r="E59" s="16"/>
      <c r="F59" s="63"/>
    </row>
    <row r="60" spans="1:8" s="29" customFormat="1" ht="12" hidden="1" x14ac:dyDescent="0.2">
      <c r="A60" s="26"/>
      <c r="B60" s="85" t="s">
        <v>67</v>
      </c>
      <c r="C60" s="85"/>
      <c r="D60" s="27" t="s">
        <v>18</v>
      </c>
      <c r="E60" s="27"/>
      <c r="F60" s="28"/>
    </row>
    <row r="61" spans="1:8" s="29" customFormat="1" x14ac:dyDescent="0.25">
      <c r="A61" s="30"/>
      <c r="B61" s="86" t="s">
        <v>68</v>
      </c>
      <c r="C61" s="86"/>
      <c r="D61" s="31"/>
      <c r="E61" s="32"/>
    </row>
    <row r="62" spans="1:8" x14ac:dyDescent="0.25">
      <c r="A62" s="33"/>
      <c r="B62" s="34" t="s">
        <v>69</v>
      </c>
      <c r="C62" s="35"/>
      <c r="D62" s="77" t="s">
        <v>70</v>
      </c>
      <c r="E62" s="77"/>
    </row>
    <row r="63" spans="1:8" x14ac:dyDescent="0.25">
      <c r="A63" s="33"/>
      <c r="B63" s="34" t="s">
        <v>71</v>
      </c>
      <c r="C63" s="35"/>
      <c r="D63" s="77" t="s">
        <v>72</v>
      </c>
      <c r="E63" s="77"/>
    </row>
    <row r="64" spans="1:8" x14ac:dyDescent="0.25">
      <c r="A64" s="33"/>
      <c r="B64" s="34" t="s">
        <v>73</v>
      </c>
      <c r="C64" s="34"/>
      <c r="D64" s="31"/>
      <c r="E64" s="36"/>
    </row>
    <row r="65" spans="1:5" x14ac:dyDescent="0.25">
      <c r="A65" s="33"/>
      <c r="B65" s="78" t="s">
        <v>74</v>
      </c>
      <c r="C65" s="78"/>
      <c r="D65" s="37"/>
      <c r="E65" s="36"/>
    </row>
    <row r="66" spans="1:5" x14ac:dyDescent="0.25">
      <c r="A66" s="33"/>
      <c r="B66" s="38" t="s">
        <v>75</v>
      </c>
      <c r="C66" s="39"/>
      <c r="D66" s="37"/>
      <c r="E66" s="36"/>
    </row>
    <row r="67" spans="1:5" x14ac:dyDescent="0.25">
      <c r="A67" s="33"/>
      <c r="B67" s="40" t="s">
        <v>75</v>
      </c>
      <c r="C67" s="39"/>
      <c r="D67" s="37"/>
      <c r="E67" s="36"/>
    </row>
    <row r="68" spans="1:5" x14ac:dyDescent="0.25">
      <c r="A68" s="33"/>
      <c r="B68" s="40" t="s">
        <v>76</v>
      </c>
      <c r="C68" s="39"/>
      <c r="D68" s="37"/>
      <c r="E68" s="36"/>
    </row>
  </sheetData>
  <mergeCells count="42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10" sqref="E10:E14"/>
    </sheetView>
  </sheetViews>
  <sheetFormatPr defaultRowHeight="15" x14ac:dyDescent="0.25"/>
  <cols>
    <col min="1" max="1" width="6.42578125" style="1" bestFit="1" customWidth="1"/>
    <col min="2" max="2" width="42" style="2" customWidth="1"/>
    <col min="3" max="3" width="24.28515625" style="41" customWidth="1"/>
    <col min="4" max="4" width="7.85546875" style="41" bestFit="1" customWidth="1"/>
    <col min="5" max="5" width="12.7109375" bestFit="1" customWidth="1"/>
    <col min="6" max="6" width="12.85546875" hidden="1" customWidth="1"/>
    <col min="7" max="7" width="9.5703125" bestFit="1" customWidth="1"/>
  </cols>
  <sheetData>
    <row r="1" spans="1:8" x14ac:dyDescent="0.25">
      <c r="C1" s="67" t="s">
        <v>2</v>
      </c>
      <c r="D1" s="67"/>
      <c r="E1" s="67"/>
      <c r="F1" s="67"/>
    </row>
    <row r="2" spans="1:8" x14ac:dyDescent="0.25">
      <c r="C2" s="67" t="s">
        <v>3</v>
      </c>
      <c r="D2" s="67"/>
      <c r="E2" s="67"/>
      <c r="F2" s="67"/>
    </row>
    <row r="3" spans="1:8" x14ac:dyDescent="0.25">
      <c r="C3" s="67" t="s">
        <v>4</v>
      </c>
      <c r="D3" s="67"/>
      <c r="E3" s="67"/>
      <c r="F3" s="67"/>
    </row>
    <row r="4" spans="1:8" x14ac:dyDescent="0.25">
      <c r="C4" s="96" t="s">
        <v>89</v>
      </c>
      <c r="D4" s="67"/>
      <c r="E4" s="67"/>
      <c r="F4" s="67"/>
    </row>
    <row r="5" spans="1:8" s="3" customFormat="1" ht="28.5" customHeight="1" thickBot="1" x14ac:dyDescent="0.25">
      <c r="A5" s="87" t="s">
        <v>90</v>
      </c>
      <c r="B5" s="87"/>
      <c r="C5" s="87"/>
      <c r="D5" s="87"/>
      <c r="E5" s="87"/>
      <c r="F5" s="42"/>
    </row>
    <row r="6" spans="1:8" s="7" customFormat="1" ht="26.25" thickBot="1" x14ac:dyDescent="0.3">
      <c r="A6" s="4" t="s">
        <v>1</v>
      </c>
      <c r="B6" s="69" t="s">
        <v>7</v>
      </c>
      <c r="C6" s="70"/>
      <c r="D6" s="5" t="s">
        <v>8</v>
      </c>
      <c r="E6" s="43" t="s">
        <v>91</v>
      </c>
      <c r="F6" s="6" t="s">
        <v>10</v>
      </c>
    </row>
    <row r="7" spans="1:8" s="7" customFormat="1" x14ac:dyDescent="0.25">
      <c r="A7" s="21">
        <v>1</v>
      </c>
      <c r="B7" s="44" t="s">
        <v>11</v>
      </c>
      <c r="C7" s="45" t="s">
        <v>12</v>
      </c>
      <c r="D7" s="45"/>
      <c r="E7" s="46"/>
      <c r="F7" s="47"/>
      <c r="G7" s="48"/>
      <c r="H7" s="48"/>
    </row>
    <row r="8" spans="1:8" s="7" customFormat="1" x14ac:dyDescent="0.25">
      <c r="A8" s="49">
        <v>2</v>
      </c>
      <c r="B8" s="44" t="s">
        <v>80</v>
      </c>
      <c r="C8" s="64" t="s">
        <v>81</v>
      </c>
      <c r="D8" s="46"/>
      <c r="E8" s="46"/>
      <c r="F8" s="47"/>
      <c r="G8" s="48"/>
      <c r="H8" s="48"/>
    </row>
    <row r="9" spans="1:8" s="7" customFormat="1" x14ac:dyDescent="0.25">
      <c r="A9" s="49">
        <v>5</v>
      </c>
      <c r="B9" s="51" t="s">
        <v>16</v>
      </c>
      <c r="C9" s="52" t="s">
        <v>17</v>
      </c>
      <c r="D9" s="46"/>
      <c r="E9" s="46"/>
      <c r="F9" s="47"/>
      <c r="G9" s="48"/>
      <c r="H9" s="48"/>
    </row>
    <row r="10" spans="1:8" s="7" customFormat="1" x14ac:dyDescent="0.25">
      <c r="A10" s="49"/>
      <c r="B10" s="44" t="s">
        <v>0</v>
      </c>
      <c r="C10" s="44"/>
      <c r="D10" s="53" t="s">
        <v>21</v>
      </c>
      <c r="E10" s="54">
        <v>640</v>
      </c>
      <c r="F10" s="47"/>
      <c r="G10" s="48"/>
      <c r="H10" s="48"/>
    </row>
    <row r="11" spans="1:8" s="7" customFormat="1" x14ac:dyDescent="0.25">
      <c r="A11" s="49"/>
      <c r="B11" s="75" t="s">
        <v>92</v>
      </c>
      <c r="C11" s="88"/>
      <c r="D11" s="53" t="s">
        <v>18</v>
      </c>
      <c r="E11" s="54">
        <v>-74474</v>
      </c>
      <c r="F11" s="47"/>
      <c r="G11" s="48"/>
      <c r="H11" s="48"/>
    </row>
    <row r="12" spans="1:8" s="7" customFormat="1" x14ac:dyDescent="0.25">
      <c r="A12" s="49"/>
      <c r="B12" s="93" t="s">
        <v>93</v>
      </c>
      <c r="C12" s="94"/>
      <c r="D12" s="52" t="s">
        <v>18</v>
      </c>
      <c r="E12" s="55">
        <v>41185</v>
      </c>
      <c r="F12" s="47"/>
      <c r="G12" s="48"/>
      <c r="H12" s="48"/>
    </row>
    <row r="13" spans="1:8" s="7" customFormat="1" x14ac:dyDescent="0.25">
      <c r="A13" s="49"/>
      <c r="B13" s="93" t="s">
        <v>94</v>
      </c>
      <c r="C13" s="94"/>
      <c r="D13" s="52" t="s">
        <v>18</v>
      </c>
      <c r="E13" s="55">
        <v>115659</v>
      </c>
      <c r="F13" s="47"/>
      <c r="G13" s="48"/>
      <c r="H13" s="48"/>
    </row>
    <row r="14" spans="1:8" s="7" customFormat="1" ht="15.75" thickBot="1" x14ac:dyDescent="0.3">
      <c r="A14" s="56">
        <v>6</v>
      </c>
      <c r="B14" s="71" t="s">
        <v>96</v>
      </c>
      <c r="C14" s="95"/>
      <c r="D14" s="57" t="s">
        <v>18</v>
      </c>
      <c r="E14" s="58">
        <v>123481</v>
      </c>
      <c r="F14" s="59"/>
      <c r="G14" s="60">
        <f>E13-E14</f>
        <v>-7822</v>
      </c>
      <c r="H14" s="36"/>
    </row>
    <row r="15" spans="1:8" x14ac:dyDescent="0.25">
      <c r="A15" s="65">
        <v>7</v>
      </c>
      <c r="B15" s="66" t="s">
        <v>19</v>
      </c>
      <c r="C15" s="14" t="s">
        <v>20</v>
      </c>
      <c r="D15" s="15" t="s">
        <v>21</v>
      </c>
      <c r="E15" s="16"/>
      <c r="F15" s="11"/>
    </row>
    <row r="16" spans="1:8" x14ac:dyDescent="0.25">
      <c r="A16" s="65"/>
      <c r="B16" s="66"/>
      <c r="C16" s="15" t="s">
        <v>22</v>
      </c>
      <c r="D16" s="15" t="s">
        <v>23</v>
      </c>
      <c r="E16" s="16"/>
      <c r="F16" s="11"/>
    </row>
    <row r="17" spans="1:6" x14ac:dyDescent="0.25">
      <c r="A17" s="65"/>
      <c r="B17" s="66"/>
      <c r="C17" s="15" t="s">
        <v>24</v>
      </c>
      <c r="D17" s="15" t="s">
        <v>18</v>
      </c>
      <c r="E17" s="16"/>
      <c r="F17" s="11"/>
    </row>
    <row r="18" spans="1:6" x14ac:dyDescent="0.25">
      <c r="A18" s="65">
        <v>8</v>
      </c>
      <c r="B18" s="66" t="s">
        <v>25</v>
      </c>
      <c r="C18" s="15" t="s">
        <v>26</v>
      </c>
      <c r="D18" s="15" t="s">
        <v>27</v>
      </c>
      <c r="E18" s="16">
        <v>30</v>
      </c>
      <c r="F18" s="11"/>
    </row>
    <row r="19" spans="1:6" x14ac:dyDescent="0.25">
      <c r="A19" s="65"/>
      <c r="B19" s="66"/>
      <c r="C19" s="15" t="s">
        <v>24</v>
      </c>
      <c r="D19" s="15" t="s">
        <v>18</v>
      </c>
      <c r="E19" s="16">
        <f>E18*450</f>
        <v>13500</v>
      </c>
      <c r="F19" s="11"/>
    </row>
    <row r="20" spans="1:6" ht="15" customHeight="1" x14ac:dyDescent="0.25">
      <c r="A20" s="65">
        <v>9</v>
      </c>
      <c r="B20" s="66" t="s">
        <v>28</v>
      </c>
      <c r="C20" s="15" t="s">
        <v>29</v>
      </c>
      <c r="D20" s="15" t="s">
        <v>23</v>
      </c>
      <c r="E20" s="16"/>
      <c r="F20" s="11"/>
    </row>
    <row r="21" spans="1:6" x14ac:dyDescent="0.25">
      <c r="A21" s="65"/>
      <c r="B21" s="66"/>
      <c r="C21" s="15" t="s">
        <v>24</v>
      </c>
      <c r="D21" s="15" t="s">
        <v>18</v>
      </c>
      <c r="E21" s="16"/>
      <c r="F21" s="11"/>
    </row>
    <row r="22" spans="1:6" ht="15" customHeight="1" x14ac:dyDescent="0.25">
      <c r="A22" s="65">
        <v>10</v>
      </c>
      <c r="B22" s="66" t="s">
        <v>30</v>
      </c>
      <c r="C22" s="15" t="s">
        <v>31</v>
      </c>
      <c r="D22" s="15" t="s">
        <v>23</v>
      </c>
      <c r="E22" s="16"/>
      <c r="F22" s="11"/>
    </row>
    <row r="23" spans="1:6" x14ac:dyDescent="0.25">
      <c r="A23" s="65"/>
      <c r="B23" s="66"/>
      <c r="C23" s="15" t="s">
        <v>24</v>
      </c>
      <c r="D23" s="15" t="s">
        <v>18</v>
      </c>
      <c r="E23" s="16">
        <v>45000</v>
      </c>
      <c r="F23" s="11"/>
    </row>
    <row r="24" spans="1:6" ht="15" customHeight="1" x14ac:dyDescent="0.25">
      <c r="A24" s="65">
        <v>12</v>
      </c>
      <c r="B24" s="66" t="s">
        <v>32</v>
      </c>
      <c r="C24" s="15" t="s">
        <v>33</v>
      </c>
      <c r="D24" s="15" t="s">
        <v>23</v>
      </c>
      <c r="E24" s="16"/>
      <c r="F24" s="11"/>
    </row>
    <row r="25" spans="1:6" x14ac:dyDescent="0.25">
      <c r="A25" s="65"/>
      <c r="B25" s="66"/>
      <c r="C25" s="15" t="s">
        <v>34</v>
      </c>
      <c r="D25" s="15" t="s">
        <v>23</v>
      </c>
      <c r="E25" s="16"/>
      <c r="F25" s="11"/>
    </row>
    <row r="26" spans="1:6" x14ac:dyDescent="0.25">
      <c r="A26" s="65"/>
      <c r="B26" s="66"/>
      <c r="C26" s="15" t="s">
        <v>35</v>
      </c>
      <c r="D26" s="15" t="s">
        <v>23</v>
      </c>
      <c r="E26" s="16"/>
      <c r="F26" s="11"/>
    </row>
    <row r="27" spans="1:6" x14ac:dyDescent="0.25">
      <c r="A27" s="65"/>
      <c r="B27" s="66"/>
      <c r="C27" s="15" t="s">
        <v>24</v>
      </c>
      <c r="D27" s="15" t="s">
        <v>18</v>
      </c>
      <c r="E27" s="16"/>
      <c r="F27" s="11"/>
    </row>
    <row r="28" spans="1:6" ht="15" customHeight="1" x14ac:dyDescent="0.25">
      <c r="A28" s="65">
        <v>13</v>
      </c>
      <c r="B28" s="66" t="s">
        <v>36</v>
      </c>
      <c r="C28" s="15" t="s">
        <v>37</v>
      </c>
      <c r="D28" s="15" t="s">
        <v>23</v>
      </c>
      <c r="E28" s="16"/>
      <c r="F28" s="11"/>
    </row>
    <row r="29" spans="1:6" x14ac:dyDescent="0.25">
      <c r="A29" s="65"/>
      <c r="B29" s="66"/>
      <c r="C29" s="15" t="s">
        <v>38</v>
      </c>
      <c r="D29" s="15" t="s">
        <v>23</v>
      </c>
      <c r="E29" s="16"/>
      <c r="F29" s="11"/>
    </row>
    <row r="30" spans="1:6" x14ac:dyDescent="0.25">
      <c r="A30" s="65"/>
      <c r="B30" s="66"/>
      <c r="C30" s="15" t="s">
        <v>39</v>
      </c>
      <c r="D30" s="15" t="s">
        <v>27</v>
      </c>
      <c r="E30" s="16"/>
      <c r="F30" s="11"/>
    </row>
    <row r="31" spans="1:6" x14ac:dyDescent="0.25">
      <c r="A31" s="65"/>
      <c r="B31" s="66"/>
      <c r="C31" s="15" t="s">
        <v>24</v>
      </c>
      <c r="D31" s="15" t="s">
        <v>18</v>
      </c>
      <c r="E31" s="16"/>
      <c r="F31" s="11"/>
    </row>
    <row r="32" spans="1:6" ht="15" customHeight="1" x14ac:dyDescent="0.25">
      <c r="A32" s="65">
        <v>14</v>
      </c>
      <c r="B32" s="66" t="s">
        <v>40</v>
      </c>
      <c r="C32" s="15" t="s">
        <v>41</v>
      </c>
      <c r="D32" s="15" t="s">
        <v>21</v>
      </c>
      <c r="E32" s="16"/>
      <c r="F32" s="11"/>
    </row>
    <row r="33" spans="1:6" x14ac:dyDescent="0.25">
      <c r="A33" s="65"/>
      <c r="B33" s="66"/>
      <c r="C33" s="15" t="s">
        <v>42</v>
      </c>
      <c r="D33" s="15" t="s">
        <v>23</v>
      </c>
      <c r="E33" s="16"/>
      <c r="F33" s="11"/>
    </row>
    <row r="34" spans="1:6" x14ac:dyDescent="0.25">
      <c r="A34" s="65"/>
      <c r="B34" s="66"/>
      <c r="C34" s="15" t="s">
        <v>43</v>
      </c>
      <c r="D34" s="15" t="s">
        <v>18</v>
      </c>
      <c r="E34" s="16"/>
      <c r="F34" s="11"/>
    </row>
    <row r="35" spans="1:6" ht="15" customHeight="1" x14ac:dyDescent="0.25">
      <c r="A35" s="13">
        <v>15</v>
      </c>
      <c r="B35" s="9" t="s">
        <v>44</v>
      </c>
      <c r="C35" s="12" t="s">
        <v>24</v>
      </c>
      <c r="D35" s="12" t="s">
        <v>18</v>
      </c>
      <c r="E35" s="16">
        <f>E34+E31+E27+E23+E19+E17</f>
        <v>58500</v>
      </c>
      <c r="F35" s="17"/>
    </row>
    <row r="36" spans="1:6" ht="15" customHeight="1" x14ac:dyDescent="0.25">
      <c r="A36" s="65">
        <v>16</v>
      </c>
      <c r="B36" s="66" t="s">
        <v>45</v>
      </c>
      <c r="C36" s="18" t="s">
        <v>46</v>
      </c>
      <c r="D36" s="18" t="s">
        <v>23</v>
      </c>
      <c r="E36" s="16"/>
      <c r="F36" s="17"/>
    </row>
    <row r="37" spans="1:6" x14ac:dyDescent="0.25">
      <c r="A37" s="65"/>
      <c r="B37" s="66"/>
      <c r="C37" s="18" t="s">
        <v>47</v>
      </c>
      <c r="D37" s="18" t="s">
        <v>23</v>
      </c>
      <c r="E37" s="16"/>
      <c r="F37" s="17"/>
    </row>
    <row r="38" spans="1:6" x14ac:dyDescent="0.25">
      <c r="A38" s="65"/>
      <c r="B38" s="66"/>
      <c r="C38" s="19" t="s">
        <v>48</v>
      </c>
      <c r="D38" s="19" t="s">
        <v>27</v>
      </c>
      <c r="E38" s="16"/>
      <c r="F38" s="17"/>
    </row>
    <row r="39" spans="1:6" x14ac:dyDescent="0.25">
      <c r="A39" s="65"/>
      <c r="B39" s="66"/>
      <c r="C39" s="18" t="s">
        <v>49</v>
      </c>
      <c r="D39" s="18" t="s">
        <v>23</v>
      </c>
      <c r="E39" s="16"/>
      <c r="F39" s="17"/>
    </row>
    <row r="40" spans="1:6" x14ac:dyDescent="0.25">
      <c r="A40" s="65"/>
      <c r="B40" s="66"/>
      <c r="C40" s="18" t="s">
        <v>50</v>
      </c>
      <c r="D40" s="18" t="s">
        <v>23</v>
      </c>
      <c r="E40" s="16"/>
      <c r="F40" s="17"/>
    </row>
    <row r="41" spans="1:6" x14ac:dyDescent="0.25">
      <c r="A41" s="65"/>
      <c r="B41" s="66"/>
      <c r="C41" s="18" t="s">
        <v>51</v>
      </c>
      <c r="D41" s="18" t="s">
        <v>23</v>
      </c>
      <c r="E41" s="16"/>
      <c r="F41" s="11"/>
    </row>
    <row r="42" spans="1:6" x14ac:dyDescent="0.25">
      <c r="A42" s="65"/>
      <c r="B42" s="66"/>
      <c r="C42" s="15" t="s">
        <v>52</v>
      </c>
      <c r="D42" s="15" t="s">
        <v>27</v>
      </c>
      <c r="E42" s="16"/>
      <c r="F42" s="11"/>
    </row>
    <row r="43" spans="1:6" x14ac:dyDescent="0.25">
      <c r="A43" s="65"/>
      <c r="B43" s="66"/>
      <c r="C43" s="15" t="s">
        <v>53</v>
      </c>
      <c r="D43" s="15" t="s">
        <v>27</v>
      </c>
      <c r="E43" s="16"/>
      <c r="F43" s="11"/>
    </row>
    <row r="44" spans="1:6" x14ac:dyDescent="0.25">
      <c r="A44" s="65"/>
      <c r="B44" s="66"/>
      <c r="C44" s="15" t="s">
        <v>24</v>
      </c>
      <c r="D44" s="15" t="s">
        <v>18</v>
      </c>
      <c r="E44" s="16">
        <f>8500</f>
        <v>8500</v>
      </c>
      <c r="F44" s="20"/>
    </row>
    <row r="45" spans="1:6" x14ac:dyDescent="0.25">
      <c r="A45" s="65">
        <v>17</v>
      </c>
      <c r="B45" s="66" t="s">
        <v>54</v>
      </c>
      <c r="C45" s="15" t="s">
        <v>55</v>
      </c>
      <c r="D45" s="15" t="s">
        <v>23</v>
      </c>
      <c r="E45" s="16"/>
      <c r="F45" s="20"/>
    </row>
    <row r="46" spans="1:6" x14ac:dyDescent="0.25">
      <c r="A46" s="65"/>
      <c r="B46" s="66"/>
      <c r="C46" s="61" t="s">
        <v>86</v>
      </c>
      <c r="D46" s="18" t="s">
        <v>23</v>
      </c>
      <c r="E46" s="16"/>
      <c r="F46" s="20"/>
    </row>
    <row r="47" spans="1:6" x14ac:dyDescent="0.25">
      <c r="A47" s="65"/>
      <c r="B47" s="66"/>
      <c r="C47" s="15" t="s">
        <v>52</v>
      </c>
      <c r="D47" s="15" t="s">
        <v>27</v>
      </c>
      <c r="E47" s="16"/>
      <c r="F47" s="17"/>
    </row>
    <row r="48" spans="1:6" x14ac:dyDescent="0.25">
      <c r="A48" s="65"/>
      <c r="B48" s="66"/>
      <c r="C48" s="15" t="s">
        <v>24</v>
      </c>
      <c r="D48" s="15" t="s">
        <v>18</v>
      </c>
      <c r="E48" s="16">
        <v>10500</v>
      </c>
      <c r="F48" s="17"/>
    </row>
    <row r="49" spans="1:8" x14ac:dyDescent="0.25">
      <c r="A49" s="65">
        <v>18</v>
      </c>
      <c r="B49" s="66" t="s">
        <v>56</v>
      </c>
      <c r="C49" s="15" t="s">
        <v>57</v>
      </c>
      <c r="D49" s="15" t="s">
        <v>23</v>
      </c>
      <c r="E49" s="16"/>
      <c r="F49" s="20"/>
    </row>
    <row r="50" spans="1:8" x14ac:dyDescent="0.25">
      <c r="A50" s="65"/>
      <c r="B50" s="66"/>
      <c r="C50" s="14" t="s">
        <v>58</v>
      </c>
      <c r="D50" s="14" t="s">
        <v>27</v>
      </c>
      <c r="E50" s="16"/>
      <c r="F50" s="20"/>
    </row>
    <row r="51" spans="1:8" x14ac:dyDescent="0.25">
      <c r="A51" s="65"/>
      <c r="B51" s="66"/>
      <c r="C51" s="15" t="s">
        <v>24</v>
      </c>
      <c r="D51" s="15" t="s">
        <v>18</v>
      </c>
      <c r="E51" s="16"/>
      <c r="F51" s="20"/>
    </row>
    <row r="52" spans="1:8" ht="29.25" customHeight="1" x14ac:dyDescent="0.25">
      <c r="A52" s="65">
        <v>19</v>
      </c>
      <c r="B52" s="66" t="s">
        <v>59</v>
      </c>
      <c r="C52" s="14" t="s">
        <v>95</v>
      </c>
      <c r="D52" s="14" t="s">
        <v>27</v>
      </c>
      <c r="E52" s="16"/>
      <c r="F52" s="20"/>
    </row>
    <row r="53" spans="1:8" x14ac:dyDescent="0.25">
      <c r="A53" s="65"/>
      <c r="B53" s="66"/>
      <c r="C53" s="14" t="s">
        <v>58</v>
      </c>
      <c r="D53" s="14" t="s">
        <v>27</v>
      </c>
      <c r="E53" s="16"/>
      <c r="F53" s="20"/>
    </row>
    <row r="54" spans="1:8" x14ac:dyDescent="0.25">
      <c r="A54" s="65"/>
      <c r="B54" s="66"/>
      <c r="C54" s="15" t="s">
        <v>24</v>
      </c>
      <c r="D54" s="15" t="s">
        <v>18</v>
      </c>
      <c r="E54" s="16">
        <v>5500</v>
      </c>
      <c r="F54" s="20"/>
    </row>
    <row r="55" spans="1:8" ht="24" customHeight="1" x14ac:dyDescent="0.25">
      <c r="A55" s="21"/>
      <c r="B55" s="75" t="s">
        <v>62</v>
      </c>
      <c r="C55" s="76"/>
      <c r="D55" s="22" t="s">
        <v>18</v>
      </c>
      <c r="E55" s="16">
        <f>E13*0.1</f>
        <v>11565.900000000001</v>
      </c>
      <c r="F55" s="23"/>
      <c r="H55" s="24"/>
    </row>
    <row r="56" spans="1:8" ht="15" customHeight="1" x14ac:dyDescent="0.25">
      <c r="A56" s="13">
        <v>20</v>
      </c>
      <c r="B56" s="73" t="s">
        <v>63</v>
      </c>
      <c r="C56" s="74"/>
      <c r="D56" s="15" t="s">
        <v>18</v>
      </c>
      <c r="E56" s="16">
        <f>E13*0.25</f>
        <v>28914.75</v>
      </c>
      <c r="F56" s="20"/>
    </row>
    <row r="57" spans="1:8" ht="15" customHeight="1" x14ac:dyDescent="0.25">
      <c r="A57" s="13">
        <v>21</v>
      </c>
      <c r="B57" s="79" t="s">
        <v>64</v>
      </c>
      <c r="C57" s="80"/>
      <c r="D57" s="25" t="s">
        <v>18</v>
      </c>
      <c r="E57" s="16">
        <f>E56+E55+E54+E51+E48+E44</f>
        <v>64980.65</v>
      </c>
      <c r="F57" s="17"/>
    </row>
    <row r="58" spans="1:8" x14ac:dyDescent="0.25">
      <c r="A58" s="13">
        <v>22</v>
      </c>
      <c r="B58" s="81" t="s">
        <v>87</v>
      </c>
      <c r="C58" s="82"/>
      <c r="D58" s="25" t="s">
        <v>18</v>
      </c>
      <c r="E58" s="16">
        <f>E57+E35</f>
        <v>123480.65</v>
      </c>
      <c r="F58" s="11"/>
    </row>
    <row r="59" spans="1:8" hidden="1" x14ac:dyDescent="0.25">
      <c r="A59" s="13">
        <v>24</v>
      </c>
      <c r="B59" s="91" t="s">
        <v>88</v>
      </c>
      <c r="C59" s="92"/>
      <c r="D59" s="62" t="s">
        <v>18</v>
      </c>
      <c r="E59" s="16"/>
      <c r="F59" s="63"/>
    </row>
    <row r="60" spans="1:8" s="29" customFormat="1" ht="12" hidden="1" x14ac:dyDescent="0.2">
      <c r="A60" s="26"/>
      <c r="B60" s="85" t="s">
        <v>67</v>
      </c>
      <c r="C60" s="85"/>
      <c r="D60" s="27" t="s">
        <v>18</v>
      </c>
      <c r="E60" s="27"/>
      <c r="F60" s="28"/>
    </row>
    <row r="61" spans="1:8" s="29" customFormat="1" x14ac:dyDescent="0.25">
      <c r="A61" s="30"/>
      <c r="B61" s="86" t="s">
        <v>68</v>
      </c>
      <c r="C61" s="86"/>
      <c r="D61" s="31"/>
      <c r="E61" s="32"/>
    </row>
    <row r="62" spans="1:8" x14ac:dyDescent="0.25">
      <c r="A62" s="33"/>
      <c r="B62" s="34" t="s">
        <v>69</v>
      </c>
      <c r="C62" s="35"/>
      <c r="D62" s="77" t="s">
        <v>70</v>
      </c>
      <c r="E62" s="77"/>
    </row>
    <row r="63" spans="1:8" x14ac:dyDescent="0.25">
      <c r="A63" s="33"/>
      <c r="B63" s="34" t="s">
        <v>71</v>
      </c>
      <c r="C63" s="35"/>
      <c r="D63" s="77" t="s">
        <v>72</v>
      </c>
      <c r="E63" s="77"/>
    </row>
    <row r="64" spans="1:8" x14ac:dyDescent="0.25">
      <c r="A64" s="33"/>
      <c r="B64" s="34" t="s">
        <v>73</v>
      </c>
      <c r="C64" s="34"/>
      <c r="D64" s="31"/>
      <c r="E64" s="36"/>
    </row>
    <row r="65" spans="1:5" x14ac:dyDescent="0.25">
      <c r="A65" s="33"/>
      <c r="B65" s="78" t="s">
        <v>74</v>
      </c>
      <c r="C65" s="78"/>
      <c r="D65" s="37"/>
      <c r="E65" s="36"/>
    </row>
    <row r="66" spans="1:5" x14ac:dyDescent="0.25">
      <c r="A66" s="33"/>
      <c r="B66" s="38" t="s">
        <v>75</v>
      </c>
      <c r="C66" s="39"/>
      <c r="D66" s="37"/>
      <c r="E66" s="36"/>
    </row>
    <row r="67" spans="1:5" x14ac:dyDescent="0.25">
      <c r="A67" s="33"/>
      <c r="B67" s="40" t="s">
        <v>75</v>
      </c>
      <c r="C67" s="39"/>
      <c r="D67" s="37"/>
      <c r="E67" s="36"/>
    </row>
    <row r="68" spans="1:5" x14ac:dyDescent="0.25">
      <c r="A68" s="33"/>
      <c r="B68" s="40" t="s">
        <v>76</v>
      </c>
      <c r="C68" s="39"/>
      <c r="D68" s="37"/>
      <c r="E68" s="36"/>
    </row>
  </sheetData>
  <mergeCells count="42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2015-03-27T10:14:50Z</dcterms:created>
  <dcterms:modified xsi:type="dcterms:W3CDTF">2015-03-28T09:25:38Z</dcterms:modified>
</cp:coreProperties>
</file>