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34" sheetId="4" r:id="rId1"/>
  </sheets>
  <definedNames>
    <definedName name="_xlnm.Print_Area" localSheetId="0">'34'!$A$1:$E$77</definedName>
  </definedNames>
  <calcPr calcId="125725"/>
</workbook>
</file>

<file path=xl/calcChain.xml><?xml version="1.0" encoding="utf-8"?>
<calcChain xmlns="http://schemas.openxmlformats.org/spreadsheetml/2006/main">
  <c r="E55" i="4"/>
  <c r="E56" s="1"/>
  <c r="E52"/>
  <c r="D42"/>
  <c r="E36"/>
  <c r="E29"/>
  <c r="E26"/>
  <c r="E22"/>
  <c r="E67" s="1"/>
  <c r="E69" s="1"/>
  <c r="E20"/>
  <c r="E58" s="1"/>
  <c r="E13"/>
  <c r="E64" s="1"/>
  <c r="E66" s="1"/>
  <c r="E10"/>
  <c r="E63" s="1"/>
  <c r="E6"/>
  <c r="C2"/>
  <c r="E59" l="1"/>
  <c r="E60" s="1"/>
  <c r="E39" s="1"/>
  <c r="E37"/>
</calcChain>
</file>

<file path=xl/sharedStrings.xml><?xml version="1.0" encoding="utf-8"?>
<sst xmlns="http://schemas.openxmlformats.org/spreadsheetml/2006/main" count="70" uniqueCount="65">
  <si>
    <r>
      <t xml:space="preserve">Отчет о начислении, поступлении и расходовании денежных средств  за 2013 г.
</t>
    </r>
    <r>
      <rPr>
        <b/>
        <u/>
        <sz val="10"/>
        <rFont val="Arial"/>
        <family val="2"/>
        <charset val="204"/>
      </rPr>
      <t>мкр. Зеленый, дом 34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</si>
  <si>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</si>
  <si>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</si>
  <si>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</si>
  <si>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</si>
  <si>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</si>
  <si>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</si>
  <si>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</si>
  <si>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</si>
  <si>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</si>
  <si>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</si>
  <si>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</si>
  <si>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</si>
  <si>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</si>
  <si>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</si>
  <si>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</si>
  <si>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</si>
  <si>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</si>
  <si>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</si>
  <si>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</si>
  <si>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</si>
  <si>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</si>
  <si>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</si>
  <si>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</si>
  <si>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</si>
  <si>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</si>
  <si>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</si>
  <si>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</si>
  <si>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</si>
  <si>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</si>
  <si>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</si>
  <si>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</si>
  <si>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</si>
  <si>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</si>
  <si>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</si>
  <si>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</si>
  <si>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</si>
  <si>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</si>
  <si>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</si>
  <si>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</si>
  <si>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</si>
  <si>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</si>
  <si>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</si>
  <si>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</si>
  <si>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</si>
  <si>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</si>
  <si>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</si>
  <si>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</si>
  <si>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</si>
  <si>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</si>
  <si>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(-),</t>
    </r>
    <r>
      <rPr>
        <b/>
        <i/>
        <sz val="10"/>
        <rFont val="Arial"/>
        <family val="2"/>
        <charset val="204"/>
      </rPr>
      <t>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</si>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</sst>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"/>
      <color rgb="FFFF00FF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left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13" fillId="0" borderId="12" xfId="3" applyNumberFormat="1" applyFont="1" applyFill="1" applyBorder="1" applyAlignment="1">
      <alignment horizontal="right"/>
    </xf>
    <xf numFmtId="164" fontId="7" fillId="0" borderId="12" xfId="2" applyFont="1" applyFill="1" applyBorder="1" applyAlignment="1">
      <alignment horizontal="left" vertical="center" wrapText="1"/>
    </xf>
    <xf numFmtId="166" fontId="13" fillId="0" borderId="12" xfId="3" applyNumberFormat="1" applyFont="1" applyFill="1" applyBorder="1" applyAlignment="1">
      <alignment horizontal="right" vertical="center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166" fontId="14" fillId="0" borderId="12" xfId="3" applyNumberFormat="1" applyFont="1" applyFill="1" applyBorder="1" applyAlignment="1">
      <alignment horizontal="right" vertical="center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6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166" fontId="16" fillId="0" borderId="12" xfId="3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/>
    </xf>
    <xf numFmtId="0" fontId="5" fillId="0" borderId="0" xfId="3" applyFont="1" applyFill="1" applyAlignment="1"/>
    <xf numFmtId="0" fontId="5" fillId="0" borderId="0" xfId="3" applyFont="1" applyFill="1"/>
    <xf numFmtId="49" fontId="3" fillId="0" borderId="0" xfId="3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0" fontId="5" fillId="0" borderId="0" xfId="1" applyFont="1" applyFill="1" applyAlignment="1">
      <alignment horizontal="right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horizontal="center" vertical="center" wrapText="1"/>
    </xf>
    <xf numFmtId="40" fontId="7" fillId="0" borderId="0" xfId="2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166" fontId="12" fillId="0" borderId="4" xfId="3" applyNumberFormat="1" applyFont="1" applyFill="1" applyBorder="1" applyAlignment="1">
      <alignment horizontal="right" vertical="center"/>
    </xf>
    <xf numFmtId="166" fontId="12" fillId="0" borderId="8" xfId="3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Border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topLeftCell="A61" zoomScaleNormal="100" workbookViewId="0">
      <selection activeCell="D61" sqref="D1:D1048576"/>
    </sheetView>
  </sheetViews>
  <sheetFormatPr defaultRowHeight="12.75"/>
  <cols>
    <col min="1" max="1" width="10" style="54" customWidth="1"/>
    <col min="2" max="2" width="9.140625" style="1"/>
    <col min="3" max="3" width="64.28515625" style="1" customWidth="1"/>
    <col min="4" max="4" width="8" style="55" hidden="1" customWidth="1"/>
    <col min="5" max="5" width="13.28515625" style="4" customWidth="1"/>
    <col min="6" max="16384" width="9.140625" style="1"/>
  </cols>
  <sheetData>
    <row r="1" spans="1:5" ht="80.25" customHeight="1">
      <c r="A1" s="137" t="s">
        <v>0</v>
      </c>
      <c r="B1" s="137"/>
      <c r="C1" s="137"/>
      <c r="D1" s="137"/>
      <c r="E1" s="137"/>
    </row>
    <row r="2" spans="1:5" ht="12.75" customHeight="1">
      <c r="A2" s="138" t="s">
        <v>1</v>
      </c>
      <c r="B2" s="138"/>
      <c r="C2" s="2">
        <f>C3+C4</f>
        <v>3439.22</v>
      </c>
      <c r="D2" s="3"/>
    </row>
    <row r="3" spans="1:5" ht="12.75" customHeight="1">
      <c r="A3" s="139" t="s">
        <v>2</v>
      </c>
      <c r="B3" s="139"/>
      <c r="C3" s="5">
        <v>3439.22</v>
      </c>
      <c r="D3" s="3"/>
      <c r="E3" s="6"/>
    </row>
    <row r="4" spans="1:5" ht="12.75" customHeight="1">
      <c r="A4" s="139" t="s">
        <v>3</v>
      </c>
      <c r="B4" s="139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4" t="s">
        <v>4</v>
      </c>
      <c r="B6" s="115"/>
      <c r="C6" s="116"/>
      <c r="D6" s="140" t="s">
        <v>5</v>
      </c>
      <c r="E6" s="126">
        <f>E10+E13+E20</f>
        <v>3130936.8599999994</v>
      </c>
    </row>
    <row r="7" spans="1:5">
      <c r="A7" s="117"/>
      <c r="B7" s="118"/>
      <c r="C7" s="119"/>
      <c r="D7" s="141"/>
      <c r="E7" s="127"/>
    </row>
    <row r="8" spans="1:5" ht="12.75" customHeight="1">
      <c r="A8" s="131" t="s">
        <v>6</v>
      </c>
      <c r="B8" s="132"/>
      <c r="C8" s="132"/>
      <c r="D8" s="132"/>
      <c r="E8" s="133"/>
    </row>
    <row r="9" spans="1:5" ht="38.25" customHeight="1">
      <c r="A9" s="120" t="s">
        <v>7</v>
      </c>
      <c r="B9" s="121"/>
      <c r="C9" s="122"/>
      <c r="D9" s="10"/>
      <c r="E9" s="11">
        <v>339657.44</v>
      </c>
    </row>
    <row r="10" spans="1:5" ht="12.75" customHeight="1">
      <c r="A10" s="89" t="s">
        <v>8</v>
      </c>
      <c r="B10" s="90"/>
      <c r="C10" s="91"/>
      <c r="D10" s="12"/>
      <c r="E10" s="13">
        <f>E9</f>
        <v>339657.44</v>
      </c>
    </row>
    <row r="11" spans="1:5" ht="12.75" customHeight="1">
      <c r="A11" s="134" t="s">
        <v>9</v>
      </c>
      <c r="B11" s="135"/>
      <c r="C11" s="135"/>
      <c r="D11" s="135"/>
      <c r="E11" s="136"/>
    </row>
    <row r="12" spans="1:5" ht="25.5" customHeight="1">
      <c r="A12" s="120" t="s">
        <v>10</v>
      </c>
      <c r="B12" s="121"/>
      <c r="C12" s="122"/>
      <c r="D12" s="10"/>
      <c r="E12" s="11">
        <v>162430.26999999999</v>
      </c>
    </row>
    <row r="13" spans="1:5" ht="12.75" customHeight="1">
      <c r="A13" s="89" t="s">
        <v>11</v>
      </c>
      <c r="B13" s="90"/>
      <c r="C13" s="91"/>
      <c r="D13" s="12"/>
      <c r="E13" s="13">
        <f>E12</f>
        <v>162430.26999999999</v>
      </c>
    </row>
    <row r="14" spans="1:5" ht="12.75" customHeight="1">
      <c r="A14" s="123" t="s">
        <v>12</v>
      </c>
      <c r="B14" s="124"/>
      <c r="C14" s="124"/>
      <c r="D14" s="124"/>
      <c r="E14" s="125"/>
    </row>
    <row r="15" spans="1:5" ht="12.75" customHeight="1">
      <c r="A15" s="14" t="s">
        <v>13</v>
      </c>
      <c r="B15" s="15"/>
      <c r="C15" s="15"/>
      <c r="D15" s="16"/>
      <c r="E15" s="11">
        <v>1853913.41</v>
      </c>
    </row>
    <row r="16" spans="1:5" ht="12.75" customHeight="1">
      <c r="A16" s="14" t="s">
        <v>14</v>
      </c>
      <c r="B16" s="15"/>
      <c r="C16" s="15"/>
      <c r="D16" s="16"/>
      <c r="E16" s="11">
        <v>526564.16</v>
      </c>
    </row>
    <row r="17" spans="1:5" ht="12.75" customHeight="1">
      <c r="A17" s="14" t="s">
        <v>15</v>
      </c>
      <c r="B17" s="15"/>
      <c r="C17" s="15"/>
      <c r="D17" s="16"/>
      <c r="E17" s="11">
        <v>82885.259999999995</v>
      </c>
    </row>
    <row r="18" spans="1:5" ht="12.75" customHeight="1">
      <c r="A18" s="14" t="s">
        <v>16</v>
      </c>
      <c r="B18" s="15"/>
      <c r="C18" s="15"/>
      <c r="D18" s="16"/>
      <c r="E18" s="11">
        <v>159189.82</v>
      </c>
    </row>
    <row r="19" spans="1:5" ht="12.75" customHeight="1">
      <c r="A19" s="14" t="s">
        <v>17</v>
      </c>
      <c r="B19" s="15"/>
      <c r="C19" s="15"/>
      <c r="D19" s="16"/>
      <c r="E19" s="11">
        <v>6296.5</v>
      </c>
    </row>
    <row r="20" spans="1:5" s="18" customFormat="1" ht="12.75" customHeight="1">
      <c r="A20" s="17" t="s">
        <v>18</v>
      </c>
      <c r="B20" s="15"/>
      <c r="C20" s="15"/>
      <c r="D20" s="16"/>
      <c r="E20" s="13">
        <f>SUM(E15:E19)</f>
        <v>2628849.1499999994</v>
      </c>
    </row>
    <row r="21" spans="1:5">
      <c r="A21" s="19"/>
      <c r="B21" s="20"/>
      <c r="C21" s="20"/>
      <c r="D21" s="21"/>
      <c r="E21" s="22"/>
    </row>
    <row r="22" spans="1:5" ht="12.75" customHeight="1">
      <c r="A22" s="114" t="s">
        <v>19</v>
      </c>
      <c r="B22" s="115"/>
      <c r="C22" s="116"/>
      <c r="D22" s="23"/>
      <c r="E22" s="126">
        <f>E26+E29+E36</f>
        <v>3243974.13</v>
      </c>
    </row>
    <row r="23" spans="1:5">
      <c r="A23" s="117"/>
      <c r="B23" s="118"/>
      <c r="C23" s="119"/>
      <c r="D23" s="24"/>
      <c r="E23" s="127"/>
    </row>
    <row r="24" spans="1:5" ht="12.75" customHeight="1">
      <c r="A24" s="77" t="s">
        <v>20</v>
      </c>
      <c r="B24" s="78"/>
      <c r="C24" s="78"/>
      <c r="D24" s="78"/>
      <c r="E24" s="79"/>
    </row>
    <row r="25" spans="1:5" s="26" customFormat="1">
      <c r="A25" s="128" t="s">
        <v>21</v>
      </c>
      <c r="B25" s="129"/>
      <c r="C25" s="130"/>
      <c r="D25" s="25"/>
      <c r="E25" s="11">
        <v>347001.42</v>
      </c>
    </row>
    <row r="26" spans="1:5" ht="12.75" customHeight="1">
      <c r="A26" s="89" t="s">
        <v>22</v>
      </c>
      <c r="B26" s="90"/>
      <c r="C26" s="91"/>
      <c r="D26" s="12"/>
      <c r="E26" s="13">
        <f>E25</f>
        <v>347001.42</v>
      </c>
    </row>
    <row r="27" spans="1:5" ht="12.75" customHeight="1">
      <c r="A27" s="77" t="s">
        <v>9</v>
      </c>
      <c r="B27" s="78"/>
      <c r="C27" s="78"/>
      <c r="D27" s="78"/>
      <c r="E27" s="79"/>
    </row>
    <row r="28" spans="1:5">
      <c r="A28" s="120" t="s">
        <v>23</v>
      </c>
      <c r="B28" s="121"/>
      <c r="C28" s="122"/>
      <c r="D28" s="10"/>
      <c r="E28" s="11">
        <v>168943.31</v>
      </c>
    </row>
    <row r="29" spans="1:5" ht="12.75" customHeight="1">
      <c r="A29" s="89" t="s">
        <v>24</v>
      </c>
      <c r="B29" s="90"/>
      <c r="C29" s="91"/>
      <c r="D29" s="12"/>
      <c r="E29" s="13">
        <f>E28</f>
        <v>168943.31</v>
      </c>
    </row>
    <row r="30" spans="1:5" ht="12.75" customHeight="1">
      <c r="A30" s="123" t="s">
        <v>12</v>
      </c>
      <c r="B30" s="124"/>
      <c r="C30" s="124"/>
      <c r="D30" s="124"/>
      <c r="E30" s="125"/>
    </row>
    <row r="31" spans="1:5" ht="12.75" customHeight="1">
      <c r="A31" s="106" t="s">
        <v>25</v>
      </c>
      <c r="B31" s="107"/>
      <c r="C31" s="108"/>
      <c r="D31" s="16"/>
      <c r="E31" s="11">
        <v>1832571.6</v>
      </c>
    </row>
    <row r="32" spans="1:5" ht="12.75" customHeight="1">
      <c r="A32" s="106" t="s">
        <v>26</v>
      </c>
      <c r="B32" s="107"/>
      <c r="C32" s="108"/>
      <c r="D32" s="16"/>
      <c r="E32" s="11">
        <v>606152.07999999996</v>
      </c>
    </row>
    <row r="33" spans="1:5" ht="12.75" customHeight="1">
      <c r="A33" s="106" t="s">
        <v>27</v>
      </c>
      <c r="B33" s="107"/>
      <c r="C33" s="108"/>
      <c r="D33" s="16"/>
      <c r="E33" s="11">
        <v>98801.8</v>
      </c>
    </row>
    <row r="34" spans="1:5" ht="12.75" customHeight="1">
      <c r="A34" s="106" t="s">
        <v>28</v>
      </c>
      <c r="B34" s="107"/>
      <c r="C34" s="108"/>
      <c r="D34" s="16"/>
      <c r="E34" s="11">
        <v>182745.23</v>
      </c>
    </row>
    <row r="35" spans="1:5" ht="12.75" customHeight="1">
      <c r="A35" s="86" t="s">
        <v>29</v>
      </c>
      <c r="B35" s="109"/>
      <c r="C35" s="110"/>
      <c r="D35" s="16"/>
      <c r="E35" s="11">
        <v>7758.69</v>
      </c>
    </row>
    <row r="36" spans="1:5" s="18" customFormat="1" ht="12.75" customHeight="1">
      <c r="A36" s="111" t="s">
        <v>30</v>
      </c>
      <c r="B36" s="112"/>
      <c r="C36" s="113"/>
      <c r="D36" s="16"/>
      <c r="E36" s="13">
        <f>SUM(E31:E35)</f>
        <v>2728029.4</v>
      </c>
    </row>
    <row r="37" spans="1:5" ht="12.75" customHeight="1">
      <c r="A37" s="89" t="s">
        <v>31</v>
      </c>
      <c r="B37" s="90"/>
      <c r="C37" s="91"/>
      <c r="D37" s="12"/>
      <c r="E37" s="27">
        <f>E22/E6</f>
        <v>1.0361033374528033</v>
      </c>
    </row>
    <row r="38" spans="1:5" s="32" customFormat="1">
      <c r="A38" s="28"/>
      <c r="B38" s="29"/>
      <c r="C38" s="29"/>
      <c r="D38" s="30"/>
      <c r="E38" s="31"/>
    </row>
    <row r="39" spans="1:5" s="33" customFormat="1" ht="12.75" customHeight="1">
      <c r="A39" s="114" t="s">
        <v>32</v>
      </c>
      <c r="B39" s="115"/>
      <c r="C39" s="116"/>
      <c r="D39" s="23"/>
      <c r="E39" s="101">
        <f>E52+E56+E60</f>
        <v>3226585.1733999993</v>
      </c>
    </row>
    <row r="40" spans="1:5" s="33" customFormat="1">
      <c r="A40" s="117"/>
      <c r="B40" s="118"/>
      <c r="C40" s="119"/>
      <c r="D40" s="24"/>
      <c r="E40" s="102"/>
    </row>
    <row r="41" spans="1:5" s="33" customFormat="1" ht="12.75" customHeight="1">
      <c r="A41" s="77" t="s">
        <v>20</v>
      </c>
      <c r="B41" s="78"/>
      <c r="C41" s="78"/>
      <c r="D41" s="78"/>
      <c r="E41" s="79"/>
    </row>
    <row r="42" spans="1:5" s="33" customFormat="1" ht="12.75" customHeight="1">
      <c r="A42" s="103" t="s">
        <v>33</v>
      </c>
      <c r="B42" s="104"/>
      <c r="C42" s="105"/>
      <c r="D42" s="34">
        <f>SUM(D43:D51)</f>
        <v>8.2300000000000022</v>
      </c>
      <c r="E42" s="35"/>
    </row>
    <row r="43" spans="1:5" s="33" customFormat="1" ht="12.75" customHeight="1">
      <c r="A43" s="95" t="s">
        <v>34</v>
      </c>
      <c r="B43" s="96"/>
      <c r="C43" s="97"/>
      <c r="D43" s="36">
        <v>0.31</v>
      </c>
      <c r="E43" s="37">
        <v>12793.901</v>
      </c>
    </row>
    <row r="44" spans="1:5" s="33" customFormat="1" ht="12.75" customHeight="1">
      <c r="A44" s="95" t="s">
        <v>35</v>
      </c>
      <c r="B44" s="96"/>
      <c r="C44" s="97"/>
      <c r="D44" s="36">
        <v>2.21</v>
      </c>
      <c r="E44" s="37">
        <v>91208.134000000005</v>
      </c>
    </row>
    <row r="45" spans="1:5" s="33" customFormat="1" ht="12.75" customHeight="1">
      <c r="A45" s="95" t="s">
        <v>36</v>
      </c>
      <c r="B45" s="96"/>
      <c r="C45" s="97"/>
      <c r="D45" s="36">
        <v>0.15</v>
      </c>
      <c r="E45" s="37">
        <v>6190.5969999999998</v>
      </c>
    </row>
    <row r="46" spans="1:5" s="33" customFormat="1" ht="12.75" customHeight="1">
      <c r="A46" s="95" t="s">
        <v>37</v>
      </c>
      <c r="B46" s="96"/>
      <c r="C46" s="97"/>
      <c r="D46" s="36">
        <v>0.7</v>
      </c>
      <c r="E46" s="37">
        <v>28889.454000000002</v>
      </c>
    </row>
    <row r="47" spans="1:5" s="33" customFormat="1" ht="12.75" customHeight="1">
      <c r="A47" s="95" t="s">
        <v>38</v>
      </c>
      <c r="B47" s="96"/>
      <c r="C47" s="97"/>
      <c r="D47" s="36">
        <v>1.6</v>
      </c>
      <c r="E47" s="37">
        <v>66033.038</v>
      </c>
    </row>
    <row r="48" spans="1:5" s="33" customFormat="1" ht="12.75" customHeight="1">
      <c r="A48" s="98" t="s">
        <v>39</v>
      </c>
      <c r="B48" s="99"/>
      <c r="C48" s="100"/>
      <c r="D48" s="38">
        <v>0.53</v>
      </c>
      <c r="E48" s="39">
        <v>21873.444</v>
      </c>
    </row>
    <row r="49" spans="1:5" s="33" customFormat="1" ht="12.75" customHeight="1">
      <c r="A49" s="95" t="s">
        <v>40</v>
      </c>
      <c r="B49" s="96"/>
      <c r="C49" s="97"/>
      <c r="D49" s="38">
        <v>0.45</v>
      </c>
      <c r="E49" s="39">
        <v>18571.792000000001</v>
      </c>
    </row>
    <row r="50" spans="1:5" s="33" customFormat="1" ht="12.75" customHeight="1">
      <c r="A50" s="95" t="s">
        <v>41</v>
      </c>
      <c r="B50" s="96"/>
      <c r="C50" s="97"/>
      <c r="D50" s="36">
        <v>1.4</v>
      </c>
      <c r="E50" s="39">
        <v>57778.908000000003</v>
      </c>
    </row>
    <row r="51" spans="1:5" s="33" customFormat="1" ht="12.75" customHeight="1">
      <c r="A51" s="86" t="s">
        <v>42</v>
      </c>
      <c r="B51" s="87"/>
      <c r="C51" s="88"/>
      <c r="D51" s="38">
        <v>0.88</v>
      </c>
      <c r="E51" s="39">
        <v>36318.17</v>
      </c>
    </row>
    <row r="52" spans="1:5" ht="12.75" customHeight="1">
      <c r="A52" s="80" t="s">
        <v>43</v>
      </c>
      <c r="B52" s="81"/>
      <c r="C52" s="82"/>
      <c r="D52" s="40"/>
      <c r="E52" s="35">
        <f>SUM(E42:E51)</f>
        <v>339657.43799999997</v>
      </c>
    </row>
    <row r="53" spans="1:5" ht="12.75" customHeight="1">
      <c r="A53" s="77" t="s">
        <v>9</v>
      </c>
      <c r="B53" s="78"/>
      <c r="C53" s="78"/>
      <c r="D53" s="78"/>
      <c r="E53" s="79"/>
    </row>
    <row r="54" spans="1:5" ht="12.75" customHeight="1">
      <c r="A54" s="83" t="s">
        <v>44</v>
      </c>
      <c r="B54" s="84"/>
      <c r="C54" s="85"/>
      <c r="D54" s="41">
        <v>3.61</v>
      </c>
      <c r="E54" s="13">
        <v>186009.97</v>
      </c>
    </row>
    <row r="55" spans="1:5" ht="12.75" customHeight="1">
      <c r="A55" s="86" t="s">
        <v>42</v>
      </c>
      <c r="B55" s="87"/>
      <c r="C55" s="88"/>
      <c r="D55" s="42"/>
      <c r="E55" s="43">
        <f>12%*E12</f>
        <v>19491.632399999999</v>
      </c>
    </row>
    <row r="56" spans="1:5" ht="12.75" customHeight="1">
      <c r="A56" s="89" t="s">
        <v>45</v>
      </c>
      <c r="B56" s="90"/>
      <c r="C56" s="91"/>
      <c r="D56" s="41">
        <v>4.04</v>
      </c>
      <c r="E56" s="35">
        <f>SUM(E54:E55)</f>
        <v>205501.6024</v>
      </c>
    </row>
    <row r="57" spans="1:5">
      <c r="A57" s="92" t="s">
        <v>46</v>
      </c>
      <c r="B57" s="93"/>
      <c r="C57" s="93"/>
      <c r="D57" s="93"/>
      <c r="E57" s="94"/>
    </row>
    <row r="58" spans="1:5" ht="12.75" customHeight="1">
      <c r="A58" s="73" t="s">
        <v>47</v>
      </c>
      <c r="B58" s="74"/>
      <c r="C58" s="75"/>
      <c r="D58" s="44"/>
      <c r="E58" s="13">
        <f>E20</f>
        <v>2628849.1499999994</v>
      </c>
    </row>
    <row r="59" spans="1:5" ht="12.75" customHeight="1">
      <c r="A59" s="73" t="s">
        <v>48</v>
      </c>
      <c r="B59" s="74"/>
      <c r="C59" s="75"/>
      <c r="D59" s="44"/>
      <c r="E59" s="13">
        <f>E58*0.02</f>
        <v>52576.982999999993</v>
      </c>
    </row>
    <row r="60" spans="1:5" ht="12.75" customHeight="1">
      <c r="A60" s="76" t="s">
        <v>49</v>
      </c>
      <c r="B60" s="76"/>
      <c r="C60" s="76"/>
      <c r="D60" s="45"/>
      <c r="E60" s="46">
        <f>E58+E59</f>
        <v>2681426.1329999994</v>
      </c>
    </row>
    <row r="61" spans="1:5">
      <c r="A61" s="47"/>
      <c r="B61" s="48"/>
      <c r="C61" s="48"/>
      <c r="D61" s="49"/>
      <c r="E61" s="22"/>
    </row>
    <row r="62" spans="1:5">
      <c r="A62" s="77" t="s">
        <v>50</v>
      </c>
      <c r="B62" s="78"/>
      <c r="C62" s="78"/>
      <c r="D62" s="78"/>
      <c r="E62" s="79"/>
    </row>
    <row r="63" spans="1:5" ht="12.75" customHeight="1">
      <c r="A63" s="66" t="s">
        <v>51</v>
      </c>
      <c r="B63" s="67"/>
      <c r="C63" s="68"/>
      <c r="D63" s="50"/>
      <c r="E63" s="35">
        <f>E10-E52</f>
        <v>2.0000000367872417E-3</v>
      </c>
    </row>
    <row r="64" spans="1:5" ht="12.75" customHeight="1">
      <c r="A64" s="66" t="s">
        <v>52</v>
      </c>
      <c r="B64" s="67"/>
      <c r="C64" s="68"/>
      <c r="D64" s="50"/>
      <c r="E64" s="51">
        <f>E13-E56</f>
        <v>-43071.332400000014</v>
      </c>
    </row>
    <row r="65" spans="1:5" ht="12.75" customHeight="1">
      <c r="A65" s="66" t="s">
        <v>53</v>
      </c>
      <c r="B65" s="67"/>
      <c r="C65" s="68"/>
      <c r="D65" s="50"/>
      <c r="E65" s="35">
        <v>51743.96</v>
      </c>
    </row>
    <row r="66" spans="1:5" ht="12.75" customHeight="1">
      <c r="A66" s="66" t="s">
        <v>54</v>
      </c>
      <c r="B66" s="67"/>
      <c r="C66" s="68"/>
      <c r="D66" s="50"/>
      <c r="E66" s="35">
        <f>E65+E64</f>
        <v>8672.6275999999853</v>
      </c>
    </row>
    <row r="67" spans="1:5" s="52" customFormat="1">
      <c r="A67" s="69" t="s">
        <v>55</v>
      </c>
      <c r="B67" s="70"/>
      <c r="C67" s="71"/>
      <c r="D67" s="12"/>
      <c r="E67" s="35">
        <f>E22-E6</f>
        <v>113037.27000000048</v>
      </c>
    </row>
    <row r="68" spans="1:5">
      <c r="A68" s="66" t="s">
        <v>56</v>
      </c>
      <c r="B68" s="67"/>
      <c r="C68" s="72"/>
      <c r="D68" s="53"/>
      <c r="E68" s="51">
        <v>-962285.79</v>
      </c>
    </row>
    <row r="69" spans="1:5">
      <c r="A69" s="66" t="s">
        <v>57</v>
      </c>
      <c r="B69" s="67"/>
      <c r="C69" s="72"/>
      <c r="D69" s="53"/>
      <c r="E69" s="51">
        <f>E67+E68</f>
        <v>-849248.51999999955</v>
      </c>
    </row>
    <row r="70" spans="1:5">
      <c r="E70" s="56"/>
    </row>
    <row r="71" spans="1:5">
      <c r="A71" s="57" t="s">
        <v>58</v>
      </c>
      <c r="B71" s="58"/>
      <c r="E71" s="142" t="s">
        <v>59</v>
      </c>
    </row>
    <row r="72" spans="1:5">
      <c r="A72" s="59"/>
      <c r="B72" s="59"/>
      <c r="C72" s="60"/>
      <c r="E72" s="143"/>
    </row>
    <row r="73" spans="1:5">
      <c r="A73" s="57" t="s">
        <v>60</v>
      </c>
      <c r="B73" s="58"/>
      <c r="E73" s="142" t="s">
        <v>61</v>
      </c>
    </row>
    <row r="75" spans="1:5">
      <c r="B75" s="18" t="s">
        <v>62</v>
      </c>
      <c r="C75" s="18"/>
      <c r="E75" s="61"/>
    </row>
    <row r="76" spans="1:5">
      <c r="A76" s="54" t="s">
        <v>63</v>
      </c>
      <c r="E76" s="61"/>
    </row>
    <row r="77" spans="1:5">
      <c r="A77" s="54" t="s">
        <v>64</v>
      </c>
      <c r="E77" s="61"/>
    </row>
    <row r="78" spans="1:5" ht="14.25" customHeight="1">
      <c r="A78" s="62"/>
      <c r="B78" s="63"/>
      <c r="C78" s="63"/>
      <c r="D78" s="64"/>
      <c r="E78" s="65"/>
    </row>
  </sheetData>
  <mergeCells count="60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E11"/>
    <mergeCell ref="A12:C12"/>
    <mergeCell ref="A32:C32"/>
    <mergeCell ref="A14:E14"/>
    <mergeCell ref="A22:C23"/>
    <mergeCell ref="E22:E23"/>
    <mergeCell ref="A24:E24"/>
    <mergeCell ref="A25:C25"/>
    <mergeCell ref="A26:C26"/>
    <mergeCell ref="A27:E27"/>
    <mergeCell ref="A28:C28"/>
    <mergeCell ref="A29:C29"/>
    <mergeCell ref="A30:E30"/>
    <mergeCell ref="A31:C31"/>
    <mergeCell ref="A33:C33"/>
    <mergeCell ref="A34:C34"/>
    <mergeCell ref="A35:C35"/>
    <mergeCell ref="A36:C36"/>
    <mergeCell ref="A37:C37"/>
    <mergeCell ref="A51:C51"/>
    <mergeCell ref="E39:E40"/>
    <mergeCell ref="A41:E41"/>
    <mergeCell ref="A42:C42"/>
    <mergeCell ref="A43:C43"/>
    <mergeCell ref="A44:C44"/>
    <mergeCell ref="A45:C45"/>
    <mergeCell ref="A39:C40"/>
    <mergeCell ref="A46:C46"/>
    <mergeCell ref="A47:C47"/>
    <mergeCell ref="A48:C48"/>
    <mergeCell ref="A49:C49"/>
    <mergeCell ref="A50:C50"/>
    <mergeCell ref="A64:C64"/>
    <mergeCell ref="A52:C52"/>
    <mergeCell ref="A53:E53"/>
    <mergeCell ref="A54:C54"/>
    <mergeCell ref="A55:C55"/>
    <mergeCell ref="A56:C56"/>
    <mergeCell ref="A57:E57"/>
    <mergeCell ref="A58:C58"/>
    <mergeCell ref="A59:C59"/>
    <mergeCell ref="A60:C60"/>
    <mergeCell ref="A62:E62"/>
    <mergeCell ref="A63:C63"/>
    <mergeCell ref="A65:C65"/>
    <mergeCell ref="A66:C66"/>
    <mergeCell ref="A67:C67"/>
    <mergeCell ref="A68:C68"/>
    <mergeCell ref="A69:C69"/>
  </mergeCells>
  <printOptions horizontalCentered="1"/>
  <pageMargins left="0.35433070866141736" right="0.35433070866141736" top="0.4724409448818898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34</vt:lpstr>
      <vt:lpstr>'34'!Область_печати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2014-02-06T06:45:30Z</dcterms:modified>
</cp:coreProperties>
</file>