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35" sheetId="4" r:id="rId1"/>
  </sheets>
  <definedNames>
    <definedName name="_xlnm.Print_Area" localSheetId="0">'35'!$A$1:$E$83</definedName>
  </definedNames>
  <calcPr calcId="125725"/>
</workbook>
</file>

<file path=xl/calcChain.xml><?xml version="1.0" encoding="utf-8"?>
<calcChain xmlns="http://schemas.openxmlformats.org/spreadsheetml/2006/main">
  <c r="E58" i="4"/>
  <c r="E60" s="1"/>
  <c r="E56"/>
  <c r="E53"/>
  <c r="D44"/>
  <c r="E38"/>
  <c r="E31"/>
  <c r="E27"/>
  <c r="E23" s="1"/>
  <c r="E21"/>
  <c r="E62" s="1"/>
  <c r="E14"/>
  <c r="E68" s="1"/>
  <c r="E70" s="1"/>
  <c r="E10"/>
  <c r="E67" s="1"/>
  <c r="C2"/>
  <c r="E71" l="1"/>
  <c r="E73" s="1"/>
  <c r="E63"/>
  <c r="E64" s="1"/>
  <c r="E41" s="1"/>
  <c r="E6"/>
  <c r="E39" s="1"/>
</calcChain>
</file>

<file path=xl/sharedStrings.xml><?xml version="1.0" encoding="utf-8"?>
<sst xmlns="http://schemas.openxmlformats.org/spreadsheetml/2006/main" count="74" uniqueCount="70">
  <si>
    <r>
      <t xml:space="preserve">Отчет о начислении, поступлении и расходовании денежных средств  за 2013 г.
</t>
    </r>
    <r>
      <rPr>
        <b/>
        <u/>
        <sz val="10"/>
        <rFont val="Arial"/>
        <family val="2"/>
        <charset val="204"/>
      </rPr>
      <t>мкр. Зеленый, дом 35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</si>
  <si>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</si>
  <si>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</si>
  <si>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</si>
  <si>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</si>
  <si>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</si>
  <si>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</si>
  <si>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</si>
  <si>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</si>
  <si>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</si>
  <si>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</si>
  <si>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</si>
  <si>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</si>
  <si>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</si>
  <si>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</si>
  <si>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</si>
  <si>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</si>
  <si>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</si>
  <si>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</si>
  <si>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</si>
  <si>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</si>
  <si>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</si>
  <si>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</si>
  <si>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</si>
  <si>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</si>
  <si>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</si>
  <si>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</si>
  <si>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</si>
  <si>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</si>
  <si>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</si>
  <si>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</si>
  <si>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</si>
  <si>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</si>
  <si>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</si>
  <si>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</si>
  <si>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с подрядчиком на содержание общего имущества: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</si>
  <si>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</si>
  <si>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</si>
  <si>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</si>
  <si>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*Работы, выполняемые при подготовке Дома к сезонной эксплуатации</t>
  </si>
  <si>
    <t>*Услуги паспортного стола</t>
  </si>
  <si>
    <t>*по договору с ОАО "Иркутскэнерго" фирма Энергосбыт (места общего пользования)</t>
  </si>
  <si>
    <t xml:space="preserve">*за круглосуточное аварийно-ремонтное обслуживание </t>
  </si>
  <si>
    <t>*по договору на вывоз твердых бытовых отходов с МУП "Спец.автохозяйство"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</si>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</sst>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3">
    <numFmt numFmtId="41" formatCode="_-* #,##0_р_._-;\-* #,##0_р_._-;_-* &quot;-&quot;_р_._-;_-@_-"/>
    <numFmt numFmtId="164" formatCode="_(* #,##0.00_);_(* \(#,##0.00\);_(* &quot;-&quot;??_);_(@_)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center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center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1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41" fontId="5" fillId="0" borderId="12" xfId="2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13" fillId="0" borderId="12" xfId="2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/>
    <xf numFmtId="40" fontId="7" fillId="0" borderId="0" xfId="2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left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41" fontId="8" fillId="0" borderId="4" xfId="2" applyNumberFormat="1" applyFont="1" applyFill="1" applyBorder="1" applyAlignment="1">
      <alignment horizontal="center" vertical="center"/>
    </xf>
    <xf numFmtId="41" fontId="8" fillId="0" borderId="8" xfId="2" applyNumberFormat="1" applyFont="1" applyFill="1" applyBorder="1" applyAlignment="1">
      <alignment horizontal="center" vertical="center"/>
    </xf>
    <xf numFmtId="38" fontId="6" fillId="0" borderId="9" xfId="1" applyNumberFormat="1" applyFont="1" applyFill="1" applyBorder="1" applyAlignment="1">
      <alignment horizontal="left" vertical="center" wrapText="1"/>
    </xf>
    <xf numFmtId="38" fontId="6" fillId="0" borderId="10" xfId="1" applyNumberFormat="1" applyFont="1" applyFill="1" applyBorder="1" applyAlignment="1">
      <alignment horizontal="left" vertical="center" wrapText="1"/>
    </xf>
    <xf numFmtId="38" fontId="6" fillId="0" borderId="11" xfId="1" applyNumberFormat="1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tabSelected="1" topLeftCell="A58" zoomScaleNormal="100" workbookViewId="0">
      <selection activeCell="D58" sqref="D1:D1048576"/>
    </sheetView>
  </sheetViews>
  <sheetFormatPr defaultRowHeight="12.75"/>
  <cols>
    <col min="1" max="1" width="10" style="52" customWidth="1"/>
    <col min="2" max="2" width="9.140625" style="1"/>
    <col min="3" max="3" width="64" style="1" customWidth="1"/>
    <col min="4" max="4" width="8" style="53" hidden="1" customWidth="1"/>
    <col min="5" max="5" width="14.140625" style="4" customWidth="1"/>
    <col min="6" max="16384" width="9.140625" style="1"/>
  </cols>
  <sheetData>
    <row r="1" spans="1:5" ht="80.25" customHeight="1">
      <c r="A1" s="125" t="s">
        <v>0</v>
      </c>
      <c r="B1" s="125"/>
      <c r="C1" s="125"/>
      <c r="D1" s="125"/>
      <c r="E1" s="125"/>
    </row>
    <row r="2" spans="1:5" ht="12.75" customHeight="1">
      <c r="A2" s="126" t="s">
        <v>1</v>
      </c>
      <c r="B2" s="126"/>
      <c r="C2" s="2">
        <f>C3+C4</f>
        <v>3440.45</v>
      </c>
      <c r="D2" s="3"/>
    </row>
    <row r="3" spans="1:5" ht="12.75" customHeight="1">
      <c r="A3" s="127" t="s">
        <v>2</v>
      </c>
      <c r="B3" s="127"/>
      <c r="C3" s="5">
        <v>3440.45</v>
      </c>
      <c r="D3" s="3"/>
      <c r="E3" s="6"/>
    </row>
    <row r="4" spans="1:5" ht="12.75" customHeight="1">
      <c r="A4" s="127" t="s">
        <v>3</v>
      </c>
      <c r="B4" s="127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91" t="s">
        <v>4</v>
      </c>
      <c r="B6" s="92"/>
      <c r="C6" s="93"/>
      <c r="D6" s="128" t="s">
        <v>5</v>
      </c>
      <c r="E6" s="97">
        <f>E10+E11+E14+E21</f>
        <v>2918267.02</v>
      </c>
    </row>
    <row r="7" spans="1:5">
      <c r="A7" s="94"/>
      <c r="B7" s="95"/>
      <c r="C7" s="96"/>
      <c r="D7" s="129"/>
      <c r="E7" s="98"/>
    </row>
    <row r="8" spans="1:5" ht="12.75" customHeight="1">
      <c r="A8" s="119" t="s">
        <v>6</v>
      </c>
      <c r="B8" s="120"/>
      <c r="C8" s="120"/>
      <c r="D8" s="120"/>
      <c r="E8" s="121"/>
    </row>
    <row r="9" spans="1:5" ht="38.25" customHeight="1">
      <c r="A9" s="113" t="s">
        <v>7</v>
      </c>
      <c r="B9" s="114"/>
      <c r="C9" s="115"/>
      <c r="D9" s="10"/>
      <c r="E9" s="11">
        <v>362898.8</v>
      </c>
    </row>
    <row r="10" spans="1:5" ht="12.75" customHeight="1">
      <c r="A10" s="72" t="s">
        <v>8</v>
      </c>
      <c r="B10" s="73"/>
      <c r="C10" s="74"/>
      <c r="D10" s="12"/>
      <c r="E10" s="13">
        <f>E9</f>
        <v>362898.8</v>
      </c>
    </row>
    <row r="11" spans="1:5">
      <c r="A11" s="110" t="s">
        <v>9</v>
      </c>
      <c r="B11" s="111"/>
      <c r="C11" s="112"/>
      <c r="D11" s="12"/>
      <c r="E11" s="13">
        <v>9254.5499999999993</v>
      </c>
    </row>
    <row r="12" spans="1:5" ht="12.75" customHeight="1">
      <c r="A12" s="122" t="s">
        <v>10</v>
      </c>
      <c r="B12" s="123"/>
      <c r="C12" s="123"/>
      <c r="D12" s="123"/>
      <c r="E12" s="124"/>
    </row>
    <row r="13" spans="1:5" ht="25.5" customHeight="1">
      <c r="A13" s="113" t="s">
        <v>11</v>
      </c>
      <c r="B13" s="114"/>
      <c r="C13" s="115"/>
      <c r="D13" s="10"/>
      <c r="E13" s="11">
        <v>143673.10999999999</v>
      </c>
    </row>
    <row r="14" spans="1:5" ht="12.75" customHeight="1">
      <c r="A14" s="72" t="s">
        <v>12</v>
      </c>
      <c r="B14" s="73"/>
      <c r="C14" s="74"/>
      <c r="D14" s="12"/>
      <c r="E14" s="13">
        <f>E13</f>
        <v>143673.10999999999</v>
      </c>
    </row>
    <row r="15" spans="1:5" ht="12.75" customHeight="1">
      <c r="A15" s="116" t="s">
        <v>13</v>
      </c>
      <c r="B15" s="117"/>
      <c r="C15" s="117"/>
      <c r="D15" s="117"/>
      <c r="E15" s="118"/>
    </row>
    <row r="16" spans="1:5" ht="12.75" customHeight="1">
      <c r="A16" s="14" t="s">
        <v>14</v>
      </c>
      <c r="B16" s="15"/>
      <c r="C16" s="15"/>
      <c r="D16" s="16"/>
      <c r="E16" s="11">
        <v>1659968.75</v>
      </c>
    </row>
    <row r="17" spans="1:5" ht="12.75" customHeight="1">
      <c r="A17" s="14" t="s">
        <v>15</v>
      </c>
      <c r="B17" s="15"/>
      <c r="C17" s="15"/>
      <c r="D17" s="16"/>
      <c r="E17" s="11">
        <v>495314.08</v>
      </c>
    </row>
    <row r="18" spans="1:5" ht="12.75" customHeight="1">
      <c r="A18" s="14" t="s">
        <v>16</v>
      </c>
      <c r="B18" s="15"/>
      <c r="C18" s="15"/>
      <c r="D18" s="16"/>
      <c r="E18" s="11">
        <v>83177.22</v>
      </c>
    </row>
    <row r="19" spans="1:5" ht="12.75" customHeight="1">
      <c r="A19" s="14" t="s">
        <v>17</v>
      </c>
      <c r="B19" s="15"/>
      <c r="C19" s="15"/>
      <c r="D19" s="16"/>
      <c r="E19" s="11">
        <v>158243.88</v>
      </c>
    </row>
    <row r="20" spans="1:5" ht="12.75" customHeight="1">
      <c r="A20" s="14" t="s">
        <v>18</v>
      </c>
      <c r="B20" s="15"/>
      <c r="C20" s="15"/>
      <c r="D20" s="16"/>
      <c r="E20" s="11">
        <v>5736.63</v>
      </c>
    </row>
    <row r="21" spans="1:5" s="18" customFormat="1" ht="12.75" customHeight="1">
      <c r="A21" s="17" t="s">
        <v>19</v>
      </c>
      <c r="B21" s="15"/>
      <c r="C21" s="15"/>
      <c r="D21" s="16"/>
      <c r="E21" s="13">
        <f>SUM(E16:E20)</f>
        <v>2402440.56</v>
      </c>
    </row>
    <row r="22" spans="1:5">
      <c r="A22" s="19"/>
      <c r="B22" s="20"/>
      <c r="C22" s="20"/>
      <c r="D22" s="21"/>
      <c r="E22" s="22"/>
    </row>
    <row r="23" spans="1:5" ht="12.75" customHeight="1">
      <c r="A23" s="91" t="s">
        <v>20</v>
      </c>
      <c r="B23" s="92"/>
      <c r="C23" s="93"/>
      <c r="D23" s="23"/>
      <c r="E23" s="97">
        <f>E27+E28+E31+E38</f>
        <v>2874270.66</v>
      </c>
    </row>
    <row r="24" spans="1:5">
      <c r="A24" s="94"/>
      <c r="B24" s="95"/>
      <c r="C24" s="96"/>
      <c r="D24" s="24"/>
      <c r="E24" s="98"/>
    </row>
    <row r="25" spans="1:5" ht="12.75" customHeight="1">
      <c r="A25" s="62" t="s">
        <v>21</v>
      </c>
      <c r="B25" s="63"/>
      <c r="C25" s="63"/>
      <c r="D25" s="63"/>
      <c r="E25" s="64"/>
    </row>
    <row r="26" spans="1:5" s="26" customFormat="1">
      <c r="A26" s="88" t="s">
        <v>22</v>
      </c>
      <c r="B26" s="89"/>
      <c r="C26" s="90"/>
      <c r="D26" s="25"/>
      <c r="E26" s="11">
        <v>341422.56</v>
      </c>
    </row>
    <row r="27" spans="1:5" ht="12.75" customHeight="1">
      <c r="A27" s="72" t="s">
        <v>23</v>
      </c>
      <c r="B27" s="73"/>
      <c r="C27" s="74"/>
      <c r="D27" s="12"/>
      <c r="E27" s="13">
        <f>E26</f>
        <v>341422.56</v>
      </c>
    </row>
    <row r="28" spans="1:5" ht="12.75" customHeight="1">
      <c r="A28" s="110" t="s">
        <v>24</v>
      </c>
      <c r="B28" s="111"/>
      <c r="C28" s="112"/>
      <c r="D28" s="12"/>
      <c r="E28" s="13">
        <v>4258.01</v>
      </c>
    </row>
    <row r="29" spans="1:5" ht="12.75" customHeight="1">
      <c r="A29" s="62" t="s">
        <v>10</v>
      </c>
      <c r="B29" s="63"/>
      <c r="C29" s="63"/>
      <c r="D29" s="63"/>
      <c r="E29" s="64"/>
    </row>
    <row r="30" spans="1:5">
      <c r="A30" s="113" t="s">
        <v>25</v>
      </c>
      <c r="B30" s="114"/>
      <c r="C30" s="115"/>
      <c r="D30" s="10"/>
      <c r="E30" s="11">
        <v>136949.17000000001</v>
      </c>
    </row>
    <row r="31" spans="1:5" ht="12.75" customHeight="1">
      <c r="A31" s="72" t="s">
        <v>26</v>
      </c>
      <c r="B31" s="73"/>
      <c r="C31" s="74"/>
      <c r="D31" s="12"/>
      <c r="E31" s="13">
        <f>E30</f>
        <v>136949.17000000001</v>
      </c>
    </row>
    <row r="32" spans="1:5" ht="12.75" customHeight="1">
      <c r="A32" s="116" t="s">
        <v>13</v>
      </c>
      <c r="B32" s="117"/>
      <c r="C32" s="117"/>
      <c r="D32" s="117"/>
      <c r="E32" s="118"/>
    </row>
    <row r="33" spans="1:5" ht="12.75" customHeight="1">
      <c r="A33" s="102" t="s">
        <v>27</v>
      </c>
      <c r="B33" s="103"/>
      <c r="C33" s="104"/>
      <c r="D33" s="16"/>
      <c r="E33" s="11">
        <v>1624961.85</v>
      </c>
    </row>
    <row r="34" spans="1:5" ht="12.75" customHeight="1">
      <c r="A34" s="102" t="s">
        <v>28</v>
      </c>
      <c r="B34" s="103"/>
      <c r="C34" s="104"/>
      <c r="D34" s="16"/>
      <c r="E34" s="11">
        <v>515702.45</v>
      </c>
    </row>
    <row r="35" spans="1:5" ht="12.75" customHeight="1">
      <c r="A35" s="102" t="s">
        <v>29</v>
      </c>
      <c r="B35" s="103"/>
      <c r="C35" s="104"/>
      <c r="D35" s="16"/>
      <c r="E35" s="11">
        <v>85854.44</v>
      </c>
    </row>
    <row r="36" spans="1:5" ht="12.75" customHeight="1">
      <c r="A36" s="102" t="s">
        <v>30</v>
      </c>
      <c r="B36" s="103"/>
      <c r="C36" s="104"/>
      <c r="D36" s="16"/>
      <c r="E36" s="11">
        <v>159086.39000000001</v>
      </c>
    </row>
    <row r="37" spans="1:5" ht="12.75" customHeight="1">
      <c r="A37" s="69" t="s">
        <v>31</v>
      </c>
      <c r="B37" s="105"/>
      <c r="C37" s="106"/>
      <c r="D37" s="16"/>
      <c r="E37" s="11">
        <v>6035.79</v>
      </c>
    </row>
    <row r="38" spans="1:5" s="18" customFormat="1" ht="12.75" customHeight="1">
      <c r="A38" s="107" t="s">
        <v>32</v>
      </c>
      <c r="B38" s="108"/>
      <c r="C38" s="109"/>
      <c r="D38" s="16"/>
      <c r="E38" s="13">
        <f>SUM(E33:E37)</f>
        <v>2391640.9200000004</v>
      </c>
    </row>
    <row r="39" spans="1:5" ht="12.75" customHeight="1">
      <c r="A39" s="72" t="s">
        <v>33</v>
      </c>
      <c r="B39" s="73"/>
      <c r="C39" s="74"/>
      <c r="D39" s="12"/>
      <c r="E39" s="27">
        <f>E23/E6</f>
        <v>0.9849238059099884</v>
      </c>
    </row>
    <row r="40" spans="1:5" s="32" customFormat="1">
      <c r="A40" s="28"/>
      <c r="B40" s="29"/>
      <c r="C40" s="29"/>
      <c r="D40" s="30"/>
      <c r="E40" s="31"/>
    </row>
    <row r="41" spans="1:5" s="33" customFormat="1" ht="12.75" customHeight="1">
      <c r="A41" s="91" t="s">
        <v>34</v>
      </c>
      <c r="B41" s="92"/>
      <c r="C41" s="93"/>
      <c r="D41" s="23"/>
      <c r="E41" s="97">
        <f>E53+E56+E60+E64</f>
        <v>2940883.3711999999</v>
      </c>
    </row>
    <row r="42" spans="1:5" s="33" customFormat="1">
      <c r="A42" s="94"/>
      <c r="B42" s="95"/>
      <c r="C42" s="96"/>
      <c r="D42" s="24"/>
      <c r="E42" s="98"/>
    </row>
    <row r="43" spans="1:5" s="33" customFormat="1" ht="12.75" customHeight="1">
      <c r="A43" s="62" t="s">
        <v>21</v>
      </c>
      <c r="B43" s="63"/>
      <c r="C43" s="63"/>
      <c r="D43" s="63"/>
      <c r="E43" s="64"/>
    </row>
    <row r="44" spans="1:5" s="33" customFormat="1" ht="24.75" customHeight="1">
      <c r="A44" s="99" t="s">
        <v>35</v>
      </c>
      <c r="B44" s="100"/>
      <c r="C44" s="101"/>
      <c r="D44" s="34">
        <f>SUM(D45:D52)</f>
        <v>8.7899999999999991</v>
      </c>
      <c r="E44" s="13"/>
    </row>
    <row r="45" spans="1:5" s="33" customFormat="1" ht="12.75" customHeight="1">
      <c r="A45" s="69" t="s">
        <v>36</v>
      </c>
      <c r="B45" s="70"/>
      <c r="C45" s="71"/>
      <c r="D45" s="35">
        <v>2.2599999999999998</v>
      </c>
      <c r="E45" s="11">
        <v>93305.04</v>
      </c>
    </row>
    <row r="46" spans="1:5" s="33" customFormat="1" ht="12.75" customHeight="1">
      <c r="A46" s="69" t="s">
        <v>37</v>
      </c>
      <c r="B46" s="70"/>
      <c r="C46" s="71"/>
      <c r="D46" s="35">
        <v>1.23</v>
      </c>
      <c r="E46" s="11">
        <v>50781.06</v>
      </c>
    </row>
    <row r="47" spans="1:5" s="33" customFormat="1" ht="12.75" customHeight="1">
      <c r="A47" s="69" t="s">
        <v>38</v>
      </c>
      <c r="B47" s="70"/>
      <c r="C47" s="71"/>
      <c r="D47" s="35">
        <v>0.78</v>
      </c>
      <c r="E47" s="11">
        <v>32202.62</v>
      </c>
    </row>
    <row r="48" spans="1:5" s="33" customFormat="1" ht="12.75" customHeight="1">
      <c r="A48" s="69" t="s">
        <v>39</v>
      </c>
      <c r="B48" s="70"/>
      <c r="C48" s="71"/>
      <c r="D48" s="35">
        <v>2.13</v>
      </c>
      <c r="E48" s="11">
        <v>87937.93</v>
      </c>
    </row>
    <row r="49" spans="1:5" s="33" customFormat="1" ht="12.75" customHeight="1">
      <c r="A49" s="69" t="s">
        <v>40</v>
      </c>
      <c r="B49" s="70"/>
      <c r="C49" s="71"/>
      <c r="D49" s="35">
        <v>0.25</v>
      </c>
      <c r="E49" s="11">
        <v>10321.35</v>
      </c>
    </row>
    <row r="50" spans="1:5" s="33" customFormat="1">
      <c r="A50" s="88" t="s">
        <v>41</v>
      </c>
      <c r="B50" s="89"/>
      <c r="C50" s="90"/>
      <c r="D50" s="36">
        <v>0.21</v>
      </c>
      <c r="E50" s="11">
        <v>8669.94</v>
      </c>
    </row>
    <row r="51" spans="1:5" s="33" customFormat="1">
      <c r="A51" s="88" t="s">
        <v>42</v>
      </c>
      <c r="B51" s="89"/>
      <c r="C51" s="90"/>
      <c r="D51" s="36">
        <v>0.53</v>
      </c>
      <c r="E51" s="11">
        <v>21881.27</v>
      </c>
    </row>
    <row r="52" spans="1:5" s="33" customFormat="1" ht="12.75" customHeight="1">
      <c r="A52" s="69" t="s">
        <v>43</v>
      </c>
      <c r="B52" s="70"/>
      <c r="C52" s="71"/>
      <c r="D52" s="35">
        <v>1.4</v>
      </c>
      <c r="E52" s="11">
        <v>57799.58</v>
      </c>
    </row>
    <row r="53" spans="1:5" ht="12.75" customHeight="1">
      <c r="A53" s="72" t="s">
        <v>44</v>
      </c>
      <c r="B53" s="73"/>
      <c r="C53" s="74"/>
      <c r="D53" s="12"/>
      <c r="E53" s="13">
        <f>SUM(E45:E52)</f>
        <v>362898.79</v>
      </c>
    </row>
    <row r="54" spans="1:5" ht="12.75" customHeight="1">
      <c r="A54" s="62" t="s">
        <v>10</v>
      </c>
      <c r="B54" s="63"/>
      <c r="C54" s="63"/>
      <c r="D54" s="63"/>
      <c r="E54" s="64"/>
    </row>
    <row r="55" spans="1:5">
      <c r="A55" s="82" t="s">
        <v>45</v>
      </c>
      <c r="B55" s="83"/>
      <c r="C55" s="84"/>
      <c r="D55" s="37">
        <v>3.48</v>
      </c>
      <c r="E55" s="13">
        <v>118240.66</v>
      </c>
    </row>
    <row r="56" spans="1:5" ht="12.75" customHeight="1">
      <c r="A56" s="72" t="s">
        <v>46</v>
      </c>
      <c r="B56" s="73"/>
      <c r="C56" s="74"/>
      <c r="D56" s="12"/>
      <c r="E56" s="13">
        <f>SUM(E55:E55)</f>
        <v>118240.66</v>
      </c>
    </row>
    <row r="57" spans="1:5" ht="14.25" customHeight="1">
      <c r="A57" s="85" t="s">
        <v>47</v>
      </c>
      <c r="B57" s="86"/>
      <c r="C57" s="86"/>
      <c r="D57" s="86"/>
      <c r="E57" s="87"/>
    </row>
    <row r="58" spans="1:5" ht="12.75" customHeight="1">
      <c r="A58" s="69" t="s">
        <v>48</v>
      </c>
      <c r="B58" s="70"/>
      <c r="C58" s="71"/>
      <c r="D58" s="37">
        <v>0.9</v>
      </c>
      <c r="E58" s="38">
        <f>E11</f>
        <v>9254.5499999999993</v>
      </c>
    </row>
    <row r="59" spans="1:5" ht="12.75" customHeight="1">
      <c r="A59" s="39" t="s">
        <v>49</v>
      </c>
      <c r="B59" s="40"/>
      <c r="C59" s="41"/>
      <c r="D59" s="42"/>
      <c r="E59" s="38">
        <v>0</v>
      </c>
    </row>
    <row r="60" spans="1:5">
      <c r="A60" s="72" t="s">
        <v>50</v>
      </c>
      <c r="B60" s="73"/>
      <c r="C60" s="74"/>
      <c r="D60" s="12"/>
      <c r="E60" s="13">
        <f>SUM(E58:E59)</f>
        <v>9254.5499999999993</v>
      </c>
    </row>
    <row r="61" spans="1:5">
      <c r="A61" s="75" t="s">
        <v>51</v>
      </c>
      <c r="B61" s="76"/>
      <c r="C61" s="76"/>
      <c r="D61" s="76"/>
      <c r="E61" s="77"/>
    </row>
    <row r="62" spans="1:5" ht="12.75" customHeight="1">
      <c r="A62" s="78" t="s">
        <v>52</v>
      </c>
      <c r="B62" s="79"/>
      <c r="C62" s="80"/>
      <c r="D62" s="43"/>
      <c r="E62" s="11">
        <f>E21</f>
        <v>2402440.56</v>
      </c>
    </row>
    <row r="63" spans="1:5" ht="12.75" customHeight="1">
      <c r="A63" s="78" t="s">
        <v>53</v>
      </c>
      <c r="B63" s="79"/>
      <c r="C63" s="80"/>
      <c r="D63" s="43"/>
      <c r="E63" s="11">
        <f>E62*0.02</f>
        <v>48048.811200000004</v>
      </c>
    </row>
    <row r="64" spans="1:5" ht="12.75" customHeight="1">
      <c r="A64" s="81" t="s">
        <v>54</v>
      </c>
      <c r="B64" s="81"/>
      <c r="C64" s="81"/>
      <c r="D64" s="44"/>
      <c r="E64" s="13">
        <f>E62+E63</f>
        <v>2450489.3711999999</v>
      </c>
    </row>
    <row r="65" spans="1:5">
      <c r="A65" s="45"/>
      <c r="B65" s="46"/>
      <c r="C65" s="46"/>
      <c r="D65" s="47"/>
      <c r="E65" s="22"/>
    </row>
    <row r="66" spans="1:5" ht="29.25" customHeight="1">
      <c r="A66" s="62" t="s">
        <v>55</v>
      </c>
      <c r="B66" s="63"/>
      <c r="C66" s="63"/>
      <c r="D66" s="63"/>
      <c r="E66" s="64"/>
    </row>
    <row r="67" spans="1:5" ht="12.75" customHeight="1">
      <c r="A67" s="59" t="s">
        <v>56</v>
      </c>
      <c r="B67" s="60"/>
      <c r="C67" s="65"/>
      <c r="D67" s="48"/>
      <c r="E67" s="13">
        <f>E10-E53</f>
        <v>1.0000000009313226E-2</v>
      </c>
    </row>
    <row r="68" spans="1:5" ht="12.75" customHeight="1">
      <c r="A68" s="59" t="s">
        <v>57</v>
      </c>
      <c r="B68" s="60"/>
      <c r="C68" s="65"/>
      <c r="D68" s="48"/>
      <c r="E68" s="13">
        <f>E14-E56</f>
        <v>25432.449999999983</v>
      </c>
    </row>
    <row r="69" spans="1:5" ht="12.75" customHeight="1">
      <c r="A69" s="59" t="s">
        <v>58</v>
      </c>
      <c r="B69" s="60"/>
      <c r="C69" s="65"/>
      <c r="D69" s="48"/>
      <c r="E69" s="49">
        <v>-82664</v>
      </c>
    </row>
    <row r="70" spans="1:5" ht="12.75" customHeight="1">
      <c r="A70" s="59" t="s">
        <v>59</v>
      </c>
      <c r="B70" s="60"/>
      <c r="C70" s="65"/>
      <c r="D70" s="48"/>
      <c r="E70" s="49">
        <f>E69+E68</f>
        <v>-57231.550000000017</v>
      </c>
    </row>
    <row r="71" spans="1:5" s="50" customFormat="1">
      <c r="A71" s="66" t="s">
        <v>60</v>
      </c>
      <c r="B71" s="67"/>
      <c r="C71" s="68"/>
      <c r="D71" s="12"/>
      <c r="E71" s="49">
        <f>E23-E6</f>
        <v>-43996.35999999987</v>
      </c>
    </row>
    <row r="72" spans="1:5">
      <c r="A72" s="59" t="s">
        <v>61</v>
      </c>
      <c r="B72" s="60"/>
      <c r="C72" s="61"/>
      <c r="D72" s="51"/>
      <c r="E72" s="49">
        <v>-1044306.15</v>
      </c>
    </row>
    <row r="73" spans="1:5">
      <c r="A73" s="59" t="s">
        <v>62</v>
      </c>
      <c r="B73" s="60"/>
      <c r="C73" s="61"/>
      <c r="D73" s="51"/>
      <c r="E73" s="49">
        <f>E71+E72</f>
        <v>-1088302.5099999998</v>
      </c>
    </row>
    <row r="74" spans="1:5">
      <c r="E74" s="54"/>
    </row>
    <row r="75" spans="1:5">
      <c r="E75" s="55"/>
    </row>
    <row r="76" spans="1:5">
      <c r="A76" s="56"/>
      <c r="B76" s="56"/>
      <c r="C76" s="56"/>
      <c r="D76" s="57"/>
      <c r="E76" s="55"/>
    </row>
    <row r="77" spans="1:5">
      <c r="A77" s="1" t="s">
        <v>63</v>
      </c>
      <c r="E77" s="130" t="s">
        <v>64</v>
      </c>
    </row>
    <row r="78" spans="1:5">
      <c r="A78" s="58"/>
      <c r="B78" s="58"/>
      <c r="C78" s="58"/>
      <c r="E78" s="131"/>
    </row>
    <row r="79" spans="1:5">
      <c r="A79" s="1" t="s">
        <v>65</v>
      </c>
      <c r="E79" s="130" t="s">
        <v>66</v>
      </c>
    </row>
    <row r="80" spans="1:5">
      <c r="A80" s="1"/>
      <c r="E80" s="54"/>
    </row>
    <row r="81" spans="1:5">
      <c r="A81" s="1"/>
      <c r="B81" s="18" t="s">
        <v>67</v>
      </c>
      <c r="C81" s="18"/>
      <c r="E81" s="52"/>
    </row>
    <row r="82" spans="1:5" ht="14.25" customHeight="1">
      <c r="A82" s="1" t="s">
        <v>68</v>
      </c>
      <c r="E82" s="52"/>
    </row>
    <row r="83" spans="1:5">
      <c r="A83" s="1" t="s">
        <v>69</v>
      </c>
      <c r="E83" s="52"/>
    </row>
  </sheetData>
  <mergeCells count="63">
    <mergeCell ref="A1:E1"/>
    <mergeCell ref="A2:B2"/>
    <mergeCell ref="A3:B3"/>
    <mergeCell ref="A4:B4"/>
    <mergeCell ref="A6:C7"/>
    <mergeCell ref="D6:D7"/>
    <mergeCell ref="E6:E7"/>
    <mergeCell ref="A26:C26"/>
    <mergeCell ref="A8:E8"/>
    <mergeCell ref="A9:C9"/>
    <mergeCell ref="A10:C10"/>
    <mergeCell ref="A11:C11"/>
    <mergeCell ref="A12:E12"/>
    <mergeCell ref="A13:C13"/>
    <mergeCell ref="A14:C14"/>
    <mergeCell ref="A15:E15"/>
    <mergeCell ref="A23:C24"/>
    <mergeCell ref="E23:E24"/>
    <mergeCell ref="A25:E25"/>
    <mergeCell ref="A38:C38"/>
    <mergeCell ref="A27:C27"/>
    <mergeCell ref="A28:C28"/>
    <mergeCell ref="A29:E29"/>
    <mergeCell ref="A30:C30"/>
    <mergeCell ref="A31:C31"/>
    <mergeCell ref="A32:E32"/>
    <mergeCell ref="A33:C33"/>
    <mergeCell ref="A34:C34"/>
    <mergeCell ref="A35:C35"/>
    <mergeCell ref="A36:C36"/>
    <mergeCell ref="A37:C37"/>
    <mergeCell ref="A51:C51"/>
    <mergeCell ref="A39:C39"/>
    <mergeCell ref="A41:C42"/>
    <mergeCell ref="E41:E42"/>
    <mergeCell ref="A43:E43"/>
    <mergeCell ref="A44:C44"/>
    <mergeCell ref="A45:C45"/>
    <mergeCell ref="A46:C46"/>
    <mergeCell ref="A47:C47"/>
    <mergeCell ref="A48:C48"/>
    <mergeCell ref="A49:C49"/>
    <mergeCell ref="A50:C50"/>
    <mergeCell ref="A64:C64"/>
    <mergeCell ref="A52:C52"/>
    <mergeCell ref="A53:C53"/>
    <mergeCell ref="A54:E54"/>
    <mergeCell ref="A55:C55"/>
    <mergeCell ref="A56:C56"/>
    <mergeCell ref="A57:E57"/>
    <mergeCell ref="A58:C58"/>
    <mergeCell ref="A60:C60"/>
    <mergeCell ref="A61:E61"/>
    <mergeCell ref="A62:C62"/>
    <mergeCell ref="A63:C63"/>
    <mergeCell ref="A72:C72"/>
    <mergeCell ref="A73:C73"/>
    <mergeCell ref="A66:E66"/>
    <mergeCell ref="A67:C67"/>
    <mergeCell ref="A68:C68"/>
    <mergeCell ref="A69:C69"/>
    <mergeCell ref="A70:C70"/>
    <mergeCell ref="A71:C71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35</vt:lpstr>
      <vt:lpstr>'35'!Область_печати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2014-02-06T06:44:46Z</dcterms:modified>
</cp:coreProperties>
</file>