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Чуд.1" sheetId="4" r:id="rId1"/>
  </sheets>
  <definedNames>
    <definedName name="_xlnm.Print_Area" localSheetId="0">Чуд.1!$A$1:$E$70</definedName>
  </definedNames>
  <calcPr calcId="125725"/>
</workbook>
</file>

<file path=xl/calcChain.xml><?xml version="1.0" encoding="utf-8"?>
<calcChain xmlns="http://schemas.openxmlformats.org/spreadsheetml/2006/main">
  <c r="E32" i="4"/>
  <c r="E16"/>
  <c r="E51" l="1"/>
  <c r="E38"/>
  <c r="E29"/>
  <c r="E22"/>
  <c r="D12"/>
  <c r="C3"/>
  <c r="E47" l="1"/>
  <c r="E57"/>
  <c r="E23"/>
  <c r="E13"/>
  <c r="E41" l="1"/>
  <c r="E7"/>
  <c r="E39" l="1"/>
  <c r="E60"/>
  <c r="E61" s="1"/>
</calcChain>
</file>

<file path=xl/sharedStrings.xml><?xml version="1.0" encoding="utf-8"?>
<sst xmlns="http://schemas.openxmlformats.org/spreadsheetml/2006/main" count="66" uniqueCount="49">
  <si>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</si>
  <si>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>по адресу Чудотворская, 1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</si>
  <si>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</si>
  <si>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</si>
  <si>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</si>
  <si>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</si>
  <si>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</si>
  <si>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</si>
  <si>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</si>
  <si>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</si>
  <si>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</si>
  <si>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</si>
  <si>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</si>
  <si>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</si>
  <si>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</si>
  <si>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</si>
  <si>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</si>
  <si>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</si>
  <si>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</si>
  <si>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</si>
  <si>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</si>
  <si>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</si>
  <si>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</si>
  <si>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</si>
  <si>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</si>
  <si>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*расходы по эксплуатации приборов учета тепловой энергии и ХВС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</si>
  <si>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</si>
  <si>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</si>
  <si>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</si>
  <si>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</si>
  <si>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</si>
  <si>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</si>
  <si>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</si>
  <si>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</si>
  <si>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</si>
  <si>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</si>
  <si>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</si>
  <si>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</si>
  <si>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</si>
  <si>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</si>
  <si>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</si>
  <si>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</si>
  <si>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</si>
  <si>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</si>
  <si>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</si>
  <si>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</si>
  <si>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</si>
  <si>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</si>
  <si>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имущества: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</si>
</sst>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40" fontId="2" fillId="0" borderId="0" xfId="1" applyNumberFormat="1" applyFont="1" applyFill="1"/>
    <xf numFmtId="166" fontId="6" fillId="0" borderId="9" xfId="1" applyNumberFormat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/>
    </xf>
    <xf numFmtId="166" fontId="6" fillId="0" borderId="9" xfId="2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7" fontId="5" fillId="0" borderId="9" xfId="1" applyNumberFormat="1" applyFont="1" applyFill="1" applyBorder="1" applyAlignment="1">
      <alignment horizontal="right" vertical="center"/>
    </xf>
    <xf numFmtId="38" fontId="5" fillId="0" borderId="11" xfId="3" applyNumberFormat="1" applyFont="1" applyFill="1" applyBorder="1" applyAlignment="1">
      <alignment horizontal="center" vertical="center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166" fontId="6" fillId="0" borderId="8" xfId="0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164" fontId="2" fillId="0" borderId="9" xfId="1" applyNumberFormat="1" applyFont="1" applyFill="1" applyBorder="1" applyAlignment="1">
      <alignment horizontal="right" vertical="center" wrapText="1" indent="1"/>
    </xf>
    <xf numFmtId="166" fontId="6" fillId="0" borderId="8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43" fontId="2" fillId="0" borderId="9" xfId="8" applyFont="1" applyFill="1" applyBorder="1" applyAlignment="1">
      <alignment horizontal="center" vertical="center" wrapText="1"/>
    </xf>
    <xf numFmtId="43" fontId="3" fillId="0" borderId="9" xfId="8" applyFont="1" applyFill="1" applyBorder="1" applyAlignment="1">
      <alignment horizontal="center" vertical="center" wrapText="1"/>
    </xf>
    <xf numFmtId="43" fontId="3" fillId="0" borderId="11" xfId="8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2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167" fontId="5" fillId="0" borderId="4" xfId="1" applyNumberFormat="1" applyFont="1" applyFill="1" applyBorder="1" applyAlignment="1">
      <alignment horizontal="right" vertical="center"/>
    </xf>
    <xf numFmtId="167" fontId="5" fillId="0" borderId="8" xfId="1" applyNumberFormat="1" applyFont="1" applyFill="1" applyBorder="1" applyAlignment="1">
      <alignment horizontal="right" vertical="center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right" vertical="center" wrapText="1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workbookViewId="0">
      <selection activeCell="D79" sqref="D79"/>
    </sheetView>
  </sheetViews>
  <sheetFormatPr defaultRowHeight="12.75"/>
  <cols>
    <col min="1" max="1" width="10" style="27" customWidth="1"/>
    <col min="2" max="2" width="9.140625" style="1" customWidth="1"/>
    <col min="3" max="3" width="52.7109375" style="1" customWidth="1"/>
    <col min="4" max="4" width="8" style="1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18.75" customHeight="1">
      <c r="A1" s="68" t="s">
        <v>0</v>
      </c>
      <c r="B1" s="68"/>
      <c r="C1" s="68"/>
      <c r="D1" s="68"/>
      <c r="E1" s="68"/>
    </row>
    <row r="2" spans="1:5" ht="16.5" customHeight="1">
      <c r="A2" s="69" t="s">
        <v>1</v>
      </c>
      <c r="B2" s="69"/>
      <c r="C2" s="69"/>
      <c r="D2" s="69"/>
      <c r="E2" s="69"/>
    </row>
    <row r="3" spans="1:5">
      <c r="A3" s="70" t="s">
        <v>2</v>
      </c>
      <c r="B3" s="70"/>
      <c r="C3" s="2">
        <f>C4+C5</f>
        <v>2803</v>
      </c>
      <c r="D3" s="3"/>
    </row>
    <row r="4" spans="1:5">
      <c r="A4" s="71" t="s">
        <v>3</v>
      </c>
      <c r="B4" s="71"/>
      <c r="C4" s="5">
        <v>2803</v>
      </c>
      <c r="D4" s="3"/>
      <c r="E4" s="6"/>
    </row>
    <row r="5" spans="1:5">
      <c r="A5" s="71" t="s">
        <v>4</v>
      </c>
      <c r="B5" s="71"/>
      <c r="C5" s="5">
        <v>0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72" t="s">
        <v>5</v>
      </c>
      <c r="B7" s="73"/>
      <c r="C7" s="74"/>
      <c r="D7" s="78" t="s">
        <v>6</v>
      </c>
      <c r="E7" s="80">
        <f>E13+E16+E22</f>
        <v>1548729.81</v>
      </c>
    </row>
    <row r="8" spans="1:5">
      <c r="A8" s="75"/>
      <c r="B8" s="76"/>
      <c r="C8" s="77"/>
      <c r="D8" s="79"/>
      <c r="E8" s="81"/>
    </row>
    <row r="9" spans="1:5">
      <c r="A9" s="61" t="s">
        <v>7</v>
      </c>
      <c r="B9" s="61"/>
      <c r="C9" s="61"/>
      <c r="D9" s="61"/>
      <c r="E9" s="61"/>
    </row>
    <row r="10" spans="1:5">
      <c r="A10" s="62" t="s">
        <v>8</v>
      </c>
      <c r="B10" s="63"/>
      <c r="C10" s="64"/>
      <c r="D10" s="59">
        <v>12</v>
      </c>
      <c r="E10" s="30">
        <v>403632</v>
      </c>
    </row>
    <row r="11" spans="1:5" ht="12.75" customHeight="1">
      <c r="A11" s="65" t="s">
        <v>9</v>
      </c>
      <c r="B11" s="66"/>
      <c r="C11" s="67"/>
      <c r="D11" s="60"/>
      <c r="E11" s="30">
        <v>14526.55</v>
      </c>
    </row>
    <row r="12" spans="1:5">
      <c r="A12" s="65" t="s">
        <v>10</v>
      </c>
      <c r="B12" s="66"/>
      <c r="C12" s="67"/>
      <c r="D12" s="60">
        <f>0.9+0.21</f>
        <v>1.1100000000000001</v>
      </c>
      <c r="E12" s="30">
        <v>37336.199999999997</v>
      </c>
    </row>
    <row r="13" spans="1:5" ht="12.75" customHeight="1">
      <c r="A13" s="82" t="s">
        <v>11</v>
      </c>
      <c r="B13" s="82"/>
      <c r="C13" s="82"/>
      <c r="D13" s="31"/>
      <c r="E13" s="32">
        <f>SUM(E10:E12)</f>
        <v>455494.75</v>
      </c>
    </row>
    <row r="14" spans="1:5">
      <c r="A14" s="61" t="s">
        <v>12</v>
      </c>
      <c r="B14" s="61"/>
      <c r="C14" s="61"/>
      <c r="D14" s="61"/>
      <c r="E14" s="61"/>
    </row>
    <row r="15" spans="1:5">
      <c r="A15" s="84" t="s">
        <v>13</v>
      </c>
      <c r="B15" s="84"/>
      <c r="C15" s="84"/>
      <c r="D15" s="59">
        <v>6.8</v>
      </c>
      <c r="E15" s="33">
        <v>228724.8</v>
      </c>
    </row>
    <row r="16" spans="1:5" ht="12.75" customHeight="1">
      <c r="A16" s="82" t="s">
        <v>14</v>
      </c>
      <c r="B16" s="82"/>
      <c r="C16" s="82"/>
      <c r="D16" s="11"/>
      <c r="E16" s="32">
        <f>E15</f>
        <v>228724.8</v>
      </c>
    </row>
    <row r="17" spans="1:5" ht="12.75" customHeight="1">
      <c r="A17" s="83" t="s">
        <v>15</v>
      </c>
      <c r="B17" s="83"/>
      <c r="C17" s="83"/>
      <c r="D17" s="83"/>
      <c r="E17" s="83"/>
    </row>
    <row r="18" spans="1:5" ht="12.75" customHeight="1">
      <c r="A18" s="65" t="s">
        <v>16</v>
      </c>
      <c r="B18" s="66"/>
      <c r="C18" s="67"/>
      <c r="D18" s="34"/>
      <c r="E18" s="33">
        <v>610851.28</v>
      </c>
    </row>
    <row r="19" spans="1:5" ht="12.75" customHeight="1">
      <c r="A19" s="65" t="s">
        <v>17</v>
      </c>
      <c r="B19" s="66"/>
      <c r="C19" s="67"/>
      <c r="D19" s="34"/>
      <c r="E19" s="33">
        <v>141890.32999999999</v>
      </c>
    </row>
    <row r="20" spans="1:5" ht="12.75" customHeight="1">
      <c r="A20" s="65" t="s">
        <v>18</v>
      </c>
      <c r="B20" s="66"/>
      <c r="C20" s="67"/>
      <c r="D20" s="34"/>
      <c r="E20" s="33">
        <v>35741.910000000003</v>
      </c>
    </row>
    <row r="21" spans="1:5" ht="12.75" customHeight="1">
      <c r="A21" s="65" t="s">
        <v>19</v>
      </c>
      <c r="B21" s="66"/>
      <c r="C21" s="67"/>
      <c r="D21" s="34"/>
      <c r="E21" s="33">
        <v>76026.740000000005</v>
      </c>
    </row>
    <row r="22" spans="1:5" s="12" customFormat="1" ht="12.75" customHeight="1">
      <c r="A22" s="85" t="s">
        <v>20</v>
      </c>
      <c r="B22" s="86"/>
      <c r="C22" s="87"/>
      <c r="D22" s="34"/>
      <c r="E22" s="35">
        <f>SUM(E18:E21)</f>
        <v>864510.26</v>
      </c>
    </row>
    <row r="23" spans="1:5">
      <c r="A23" s="72" t="s">
        <v>21</v>
      </c>
      <c r="B23" s="88"/>
      <c r="C23" s="89"/>
      <c r="D23" s="36"/>
      <c r="E23" s="80">
        <f>E29+E32+E38</f>
        <v>1770633.1400000001</v>
      </c>
    </row>
    <row r="24" spans="1:5">
      <c r="A24" s="90"/>
      <c r="B24" s="91"/>
      <c r="C24" s="92"/>
      <c r="D24" s="37"/>
      <c r="E24" s="81"/>
    </row>
    <row r="25" spans="1:5">
      <c r="A25" s="61" t="s">
        <v>7</v>
      </c>
      <c r="B25" s="61"/>
      <c r="C25" s="61"/>
      <c r="D25" s="61"/>
      <c r="E25" s="61"/>
    </row>
    <row r="26" spans="1:5">
      <c r="A26" s="62" t="s">
        <v>8</v>
      </c>
      <c r="B26" s="63"/>
      <c r="C26" s="64"/>
      <c r="D26" s="38"/>
      <c r="E26" s="39">
        <v>469213.61</v>
      </c>
    </row>
    <row r="27" spans="1:5" ht="12.75" customHeight="1">
      <c r="A27" s="96" t="s">
        <v>9</v>
      </c>
      <c r="B27" s="97"/>
      <c r="C27" s="98"/>
      <c r="D27" s="34"/>
      <c r="E27" s="39">
        <v>14927.97</v>
      </c>
    </row>
    <row r="28" spans="1:5">
      <c r="A28" s="65" t="s">
        <v>10</v>
      </c>
      <c r="B28" s="66"/>
      <c r="C28" s="67"/>
      <c r="D28" s="11"/>
      <c r="E28" s="39">
        <v>42590.04</v>
      </c>
    </row>
    <row r="29" spans="1:5" ht="12.75" customHeight="1">
      <c r="A29" s="93" t="s">
        <v>11</v>
      </c>
      <c r="B29" s="94"/>
      <c r="C29" s="95"/>
      <c r="D29" s="11"/>
      <c r="E29" s="40">
        <f>SUM(E26:E28)</f>
        <v>526731.62</v>
      </c>
    </row>
    <row r="30" spans="1:5">
      <c r="A30" s="61" t="s">
        <v>12</v>
      </c>
      <c r="B30" s="61"/>
      <c r="C30" s="61"/>
      <c r="D30" s="61"/>
      <c r="E30" s="61"/>
    </row>
    <row r="31" spans="1:5">
      <c r="A31" s="84" t="s">
        <v>13</v>
      </c>
      <c r="B31" s="84"/>
      <c r="C31" s="84"/>
      <c r="D31" s="38"/>
      <c r="E31" s="41">
        <v>265976.52</v>
      </c>
    </row>
    <row r="32" spans="1:5" ht="12.75" customHeight="1">
      <c r="A32" s="93" t="s">
        <v>14</v>
      </c>
      <c r="B32" s="94"/>
      <c r="C32" s="95"/>
      <c r="D32" s="11"/>
      <c r="E32" s="40">
        <f>E31</f>
        <v>265976.52</v>
      </c>
    </row>
    <row r="33" spans="1:5" ht="12.75" customHeight="1">
      <c r="A33" s="83" t="s">
        <v>15</v>
      </c>
      <c r="B33" s="83"/>
      <c r="C33" s="83"/>
      <c r="D33" s="83"/>
      <c r="E33" s="83"/>
    </row>
    <row r="34" spans="1:5" ht="12.75" customHeight="1">
      <c r="A34" s="65" t="s">
        <v>16</v>
      </c>
      <c r="B34" s="66"/>
      <c r="C34" s="67"/>
      <c r="D34" s="34"/>
      <c r="E34" s="55">
        <v>698071.87</v>
      </c>
    </row>
    <row r="35" spans="1:5" ht="12.75" customHeight="1">
      <c r="A35" s="65" t="s">
        <v>17</v>
      </c>
      <c r="B35" s="66"/>
      <c r="C35" s="67"/>
      <c r="D35" s="34"/>
      <c r="E35" s="55">
        <v>152564.38</v>
      </c>
    </row>
    <row r="36" spans="1:5" ht="12.75" customHeight="1">
      <c r="A36" s="65" t="s">
        <v>18</v>
      </c>
      <c r="B36" s="66"/>
      <c r="C36" s="67"/>
      <c r="D36" s="34"/>
      <c r="E36" s="55">
        <v>40182.79</v>
      </c>
    </row>
    <row r="37" spans="1:5" ht="12.75" customHeight="1">
      <c r="A37" s="65" t="s">
        <v>19</v>
      </c>
      <c r="B37" s="66"/>
      <c r="C37" s="67"/>
      <c r="D37" s="34"/>
      <c r="E37" s="55">
        <v>87105.96</v>
      </c>
    </row>
    <row r="38" spans="1:5" s="12" customFormat="1" ht="12.75" customHeight="1">
      <c r="A38" s="101" t="s">
        <v>20</v>
      </c>
      <c r="B38" s="102"/>
      <c r="C38" s="103"/>
      <c r="D38" s="34"/>
      <c r="E38" s="42">
        <f>SUM(E34:E37)</f>
        <v>977925</v>
      </c>
    </row>
    <row r="39" spans="1:5" ht="12.75" customHeight="1">
      <c r="A39" s="93" t="s">
        <v>22</v>
      </c>
      <c r="B39" s="94"/>
      <c r="C39" s="95"/>
      <c r="D39" s="11"/>
      <c r="E39" s="43">
        <f>E23/(E7-E59)</f>
        <v>0.8620864606387727</v>
      </c>
    </row>
    <row r="40" spans="1:5" s="14" customFormat="1">
      <c r="A40" s="15"/>
      <c r="B40" s="28"/>
      <c r="C40" s="28"/>
      <c r="D40" s="16"/>
      <c r="E40" s="17"/>
    </row>
    <row r="41" spans="1:5" s="18" customFormat="1">
      <c r="A41" s="72" t="s">
        <v>23</v>
      </c>
      <c r="B41" s="88"/>
      <c r="C41" s="89"/>
      <c r="D41" s="36"/>
      <c r="E41" s="99">
        <f>E47+E51+E57</f>
        <v>1725018.01</v>
      </c>
    </row>
    <row r="42" spans="1:5" s="18" customFormat="1">
      <c r="A42" s="90"/>
      <c r="B42" s="91"/>
      <c r="C42" s="92"/>
      <c r="D42" s="37"/>
      <c r="E42" s="100"/>
    </row>
    <row r="43" spans="1:5" s="18" customFormat="1">
      <c r="A43" s="61" t="s">
        <v>7</v>
      </c>
      <c r="B43" s="61"/>
      <c r="C43" s="61"/>
      <c r="D43" s="61"/>
      <c r="E43" s="61"/>
    </row>
    <row r="44" spans="1:5" s="18" customFormat="1" ht="12.75" customHeight="1">
      <c r="A44" s="62" t="s">
        <v>48</v>
      </c>
      <c r="B44" s="63"/>
      <c r="C44" s="64"/>
      <c r="D44" s="52">
        <v>12</v>
      </c>
      <c r="E44" s="53">
        <v>403632</v>
      </c>
    </row>
    <row r="45" spans="1:5" s="18" customFormat="1">
      <c r="A45" s="104" t="s">
        <v>24</v>
      </c>
      <c r="B45" s="105"/>
      <c r="C45" s="106"/>
      <c r="D45" s="44"/>
      <c r="E45" s="56">
        <v>14526.55</v>
      </c>
    </row>
    <row r="46" spans="1:5" ht="12.75" customHeight="1">
      <c r="A46" s="107" t="s">
        <v>25</v>
      </c>
      <c r="B46" s="108"/>
      <c r="C46" s="109"/>
      <c r="D46" s="45"/>
      <c r="E46" s="57">
        <v>37336.199999999997</v>
      </c>
    </row>
    <row r="47" spans="1:5">
      <c r="A47" s="82" t="s">
        <v>26</v>
      </c>
      <c r="B47" s="82"/>
      <c r="C47" s="82"/>
      <c r="D47" s="11"/>
      <c r="E47" s="20">
        <f>E44+E45+E46</f>
        <v>455494.75</v>
      </c>
    </row>
    <row r="48" spans="1:5" ht="13.5" customHeight="1">
      <c r="A48" s="61" t="s">
        <v>12</v>
      </c>
      <c r="B48" s="61"/>
      <c r="C48" s="61"/>
      <c r="D48" s="61"/>
      <c r="E48" s="61"/>
    </row>
    <row r="49" spans="1:5" ht="12.75" customHeight="1">
      <c r="A49" s="118" t="s">
        <v>27</v>
      </c>
      <c r="B49" s="119"/>
      <c r="C49" s="120"/>
      <c r="D49" s="46"/>
      <c r="E49" s="47">
        <v>386849.56</v>
      </c>
    </row>
    <row r="50" spans="1:5" ht="12.75" customHeight="1">
      <c r="A50" s="121" t="s">
        <v>28</v>
      </c>
      <c r="B50" s="122"/>
      <c r="C50" s="123"/>
      <c r="D50" s="58">
        <v>0.73</v>
      </c>
      <c r="E50" s="48">
        <v>18163.439999999999</v>
      </c>
    </row>
    <row r="51" spans="1:5">
      <c r="A51" s="82" t="s">
        <v>29</v>
      </c>
      <c r="B51" s="82"/>
      <c r="C51" s="82"/>
      <c r="D51" s="46"/>
      <c r="E51" s="20">
        <f>E49+E50</f>
        <v>405013</v>
      </c>
    </row>
    <row r="52" spans="1:5">
      <c r="A52" s="83" t="s">
        <v>15</v>
      </c>
      <c r="B52" s="83"/>
      <c r="C52" s="83"/>
      <c r="D52" s="83"/>
      <c r="E52" s="83"/>
    </row>
    <row r="53" spans="1:5">
      <c r="A53" s="110" t="s">
        <v>30</v>
      </c>
      <c r="B53" s="110"/>
      <c r="C53" s="110"/>
      <c r="D53" s="46"/>
      <c r="E53" s="54">
        <v>610851.28</v>
      </c>
    </row>
    <row r="54" spans="1:5">
      <c r="A54" s="110" t="s">
        <v>31</v>
      </c>
      <c r="B54" s="110"/>
      <c r="C54" s="110"/>
      <c r="D54" s="46"/>
      <c r="E54" s="53">
        <v>141890.32999999999</v>
      </c>
    </row>
    <row r="55" spans="1:5">
      <c r="A55" s="110" t="s">
        <v>32</v>
      </c>
      <c r="B55" s="110"/>
      <c r="C55" s="110"/>
      <c r="D55" s="46"/>
      <c r="E55" s="53">
        <v>35741.910000000003</v>
      </c>
    </row>
    <row r="56" spans="1:5">
      <c r="A56" s="110" t="s">
        <v>33</v>
      </c>
      <c r="B56" s="110"/>
      <c r="C56" s="110"/>
      <c r="D56" s="46"/>
      <c r="E56" s="53">
        <v>76026.740000000005</v>
      </c>
    </row>
    <row r="57" spans="1:5">
      <c r="A57" s="111" t="s">
        <v>34</v>
      </c>
      <c r="B57" s="111"/>
      <c r="C57" s="111"/>
      <c r="D57" s="46"/>
      <c r="E57" s="20">
        <f>SUM(E53:E56)</f>
        <v>864510.26</v>
      </c>
    </row>
    <row r="58" spans="1:5" ht="22.5" customHeight="1">
      <c r="A58" s="112" t="s">
        <v>35</v>
      </c>
      <c r="B58" s="113"/>
      <c r="C58" s="113"/>
      <c r="D58" s="113"/>
      <c r="E58" s="114"/>
    </row>
    <row r="59" spans="1:5" ht="12.75" customHeight="1">
      <c r="A59" s="115" t="s">
        <v>36</v>
      </c>
      <c r="B59" s="116"/>
      <c r="C59" s="117"/>
      <c r="D59" s="49"/>
      <c r="E59" s="20">
        <v>-505162.95</v>
      </c>
    </row>
    <row r="60" spans="1:5" ht="12.75" customHeight="1">
      <c r="A60" s="115" t="s">
        <v>37</v>
      </c>
      <c r="B60" s="116"/>
      <c r="C60" s="117"/>
      <c r="D60" s="49"/>
      <c r="E60" s="20">
        <f>E23-E7</f>
        <v>221903.33000000007</v>
      </c>
    </row>
    <row r="61" spans="1:5" ht="12.75" customHeight="1">
      <c r="A61" s="115" t="s">
        <v>38</v>
      </c>
      <c r="B61" s="116"/>
      <c r="C61" s="117"/>
      <c r="D61" s="49"/>
      <c r="E61" s="20">
        <f>E59+E60</f>
        <v>-283259.61999999994</v>
      </c>
    </row>
    <row r="62" spans="1:5">
      <c r="A62" s="124" t="s">
        <v>39</v>
      </c>
      <c r="B62" s="124"/>
      <c r="C62" s="19" t="s">
        <v>40</v>
      </c>
      <c r="D62" s="11"/>
      <c r="E62" s="50">
        <v>-85199.22</v>
      </c>
    </row>
    <row r="63" spans="1:5">
      <c r="A63" s="124"/>
      <c r="B63" s="124"/>
      <c r="C63" s="19" t="s">
        <v>41</v>
      </c>
      <c r="D63" s="11"/>
      <c r="E63" s="51">
        <v>-43404.01</v>
      </c>
    </row>
    <row r="64" spans="1:5">
      <c r="A64" s="124"/>
      <c r="B64" s="124"/>
      <c r="C64" s="19" t="s">
        <v>42</v>
      </c>
      <c r="D64" s="11"/>
      <c r="E64" s="51">
        <v>-154656.39000000001</v>
      </c>
    </row>
    <row r="65" spans="1:5" ht="12.75" customHeight="1">
      <c r="A65" s="28"/>
      <c r="B65" s="28"/>
      <c r="C65" s="28"/>
      <c r="D65" s="16"/>
      <c r="E65" s="21"/>
    </row>
    <row r="66" spans="1:5">
      <c r="A66" s="7" t="s">
        <v>43</v>
      </c>
      <c r="B66" s="7"/>
      <c r="C66" s="7"/>
      <c r="D66" s="22" t="s">
        <v>44</v>
      </c>
      <c r="E66" s="23"/>
    </row>
    <row r="67" spans="1:5">
      <c r="A67" s="24"/>
      <c r="B67" s="24"/>
      <c r="C67" s="24"/>
      <c r="D67" s="25"/>
      <c r="E67" s="23"/>
    </row>
    <row r="68" spans="1:5" ht="14.25" customHeight="1">
      <c r="A68" s="7"/>
      <c r="B68" s="26" t="s">
        <v>45</v>
      </c>
      <c r="C68" s="26"/>
      <c r="D68" s="22"/>
      <c r="E68" s="7"/>
    </row>
    <row r="69" spans="1:5">
      <c r="A69" s="7" t="s">
        <v>46</v>
      </c>
      <c r="B69" s="7"/>
      <c r="C69" s="7"/>
      <c r="D69" s="22"/>
      <c r="E69" s="7"/>
    </row>
    <row r="70" spans="1:5">
      <c r="A70" s="7" t="s">
        <v>47</v>
      </c>
      <c r="B70" s="7"/>
      <c r="C70" s="7"/>
      <c r="D70" s="22"/>
      <c r="E70" s="7"/>
    </row>
    <row r="71" spans="1:5">
      <c r="E71" s="29"/>
    </row>
  </sheetData>
  <mergeCells count="61">
    <mergeCell ref="A61:C61"/>
    <mergeCell ref="A62:B64"/>
    <mergeCell ref="A56:C56"/>
    <mergeCell ref="A57:C57"/>
    <mergeCell ref="A58:E58"/>
    <mergeCell ref="A59:C59"/>
    <mergeCell ref="A60:C60"/>
    <mergeCell ref="A47:C47"/>
    <mergeCell ref="A48:E48"/>
    <mergeCell ref="A45:C45"/>
    <mergeCell ref="A46:C46"/>
    <mergeCell ref="A55:C55"/>
    <mergeCell ref="A49:C49"/>
    <mergeCell ref="A50:C50"/>
    <mergeCell ref="A51:C51"/>
    <mergeCell ref="A52:E52"/>
    <mergeCell ref="A53:C53"/>
    <mergeCell ref="A54:C54"/>
    <mergeCell ref="A44:C44"/>
    <mergeCell ref="A35:C35"/>
    <mergeCell ref="A36:C36"/>
    <mergeCell ref="A37:C37"/>
    <mergeCell ref="A38:C38"/>
    <mergeCell ref="A39:C39"/>
    <mergeCell ref="A41:C42"/>
    <mergeCell ref="A27:C27"/>
    <mergeCell ref="A28:C28"/>
    <mergeCell ref="A29:C29"/>
    <mergeCell ref="E41:E42"/>
    <mergeCell ref="A43:E43"/>
    <mergeCell ref="A30:E30"/>
    <mergeCell ref="A31:C31"/>
    <mergeCell ref="A32:C32"/>
    <mergeCell ref="A33:E33"/>
    <mergeCell ref="A34:C34"/>
    <mergeCell ref="A25:E25"/>
    <mergeCell ref="A26:C26"/>
    <mergeCell ref="A19:C19"/>
    <mergeCell ref="A20:C20"/>
    <mergeCell ref="A21:C21"/>
    <mergeCell ref="A22:C22"/>
    <mergeCell ref="A23:C24"/>
    <mergeCell ref="E23:E24"/>
    <mergeCell ref="A16:C16"/>
    <mergeCell ref="A17:E17"/>
    <mergeCell ref="A18:C18"/>
    <mergeCell ref="A13:C13"/>
    <mergeCell ref="A14:E14"/>
    <mergeCell ref="A15:C15"/>
    <mergeCell ref="A9:E9"/>
    <mergeCell ref="A10:C10"/>
    <mergeCell ref="A11:C11"/>
    <mergeCell ref="A12:C12"/>
    <mergeCell ref="A1:E1"/>
    <mergeCell ref="A2:E2"/>
    <mergeCell ref="A3:B3"/>
    <mergeCell ref="A4:B4"/>
    <mergeCell ref="A5:B5"/>
    <mergeCell ref="A7:C8"/>
    <mergeCell ref="D7:D8"/>
    <mergeCell ref="E7:E8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Чуд.1</vt:lpstr>
      <vt:lpstr>Чуд.1!Область_печати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2017-04-06T06:10:05Z</dcterms:modified>
</cp:coreProperties>
</file>