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Чуд.4 а" sheetId="4" r:id="rId1"/>
  </sheets>
  <definedNames>
    <definedName name="_xlnm.Print_Area" localSheetId="0">'Чуд.4 а'!$A$1:$E$69</definedName>
  </definedNames>
  <calcPr calcId="125725"/>
</workbook>
</file>

<file path=xl/calcChain.xml><?xml version="1.0" encoding="utf-8"?>
<calcChain xmlns="http://schemas.openxmlformats.org/spreadsheetml/2006/main">
  <c r="E45" i="4"/>
  <c r="E31"/>
  <c r="E15"/>
  <c r="E49" l="1"/>
  <c r="E37"/>
  <c r="E28"/>
  <c r="E21"/>
  <c r="C4"/>
  <c r="E23" l="1"/>
  <c r="E55"/>
  <c r="C3"/>
  <c r="E12"/>
  <c r="E40" l="1"/>
  <c r="E7"/>
  <c r="E58" l="1"/>
  <c r="E59" s="1"/>
  <c r="E38"/>
</calcChain>
</file>

<file path=xl/sharedStrings.xml><?xml version="1.0" encoding="utf-8"?>
<sst xmlns="http://schemas.openxmlformats.org/spreadsheetml/2006/main" count="63" uniqueCount="47">
  <si>
    <t>Отчет о начислении, поступлении и расходовании денежных средств  за 2016г..</t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</si>
  <si>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</si>
  <si>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</si>
  <si>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</si>
  <si>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</si>
  <si>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</si>
  <si>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</si>
  <si>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</si>
  <si>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>Освещение МОП</t>
  </si>
  <si>
    <t>* Итого "Содержание" :</t>
  </si>
  <si>
    <t>в т.ч. Ремонт:</t>
  </si>
  <si>
    <t xml:space="preserve">Текущий ремонт общего имущества 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</si>
  <si>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</si>
  <si>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</si>
  <si>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</si>
  <si>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</si>
  <si>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</si>
  <si>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</si>
  <si>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</si>
  <si>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</si>
  <si>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% сбора по дому с учетом задолженности</t>
  </si>
  <si>
    <t>РАСХОДЫ ПО ДОМУ ВСЕГО:</t>
  </si>
  <si>
    <t>По договору  на содержание общего имущества:</t>
  </si>
  <si>
    <t>*по договору с ОАО "Иркутскэнерго" фирма Энергосбыт - освещение МОП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</si>
  <si>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</si>
  <si>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</si>
  <si>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</si>
  <si>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</si>
  <si>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</si>
  <si>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</si>
  <si>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</si>
  <si>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</si>
  <si>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</si>
  <si>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</si>
  <si>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</si>
  <si>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</si>
  <si>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</si>
  <si>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</si>
  <si>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</si>
  <si>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</si>
  <si>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</si>
  <si>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</si>
  <si>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</si>
  <si>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</si>
  <si>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</si>
  <si>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</si>
  <si>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по адресу Чудотворская, 4-а-б</t>
  </si>
</sst>
</file>

<file path=xl/styles.xml><?xml version="1.0" encoding="utf-8"?>
<styleSheet xmlns="http://schemas.openxmlformats.org/spreadsheetml/2006/main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8" formatCode="#,##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2" fillId="0" borderId="0" xfId="3" applyFont="1" applyFill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 wrapText="1"/>
    </xf>
    <xf numFmtId="40" fontId="3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wrapText="1"/>
    </xf>
    <xf numFmtId="0" fontId="3" fillId="0" borderId="12" xfId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Font="1" applyFill="1"/>
    <xf numFmtId="0" fontId="2" fillId="0" borderId="0" xfId="1" applyFont="1" applyFill="1" applyAlignment="1"/>
    <xf numFmtId="0" fontId="3" fillId="0" borderId="0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2" fontId="3" fillId="0" borderId="9" xfId="1" applyNumberFormat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vertical="center" wrapText="1"/>
    </xf>
    <xf numFmtId="0" fontId="5" fillId="0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40" fontId="5" fillId="0" borderId="9" xfId="1" applyNumberFormat="1" applyFont="1" applyFill="1" applyBorder="1" applyAlignment="1">
      <alignment horizontal="right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168" fontId="5" fillId="0" borderId="4" xfId="1" applyNumberFormat="1" applyFont="1" applyFill="1" applyBorder="1" applyAlignment="1">
      <alignment horizontal="right" vertical="center"/>
    </xf>
    <xf numFmtId="168" fontId="5" fillId="0" borderId="8" xfId="1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168" fontId="5" fillId="0" borderId="9" xfId="1" applyNumberFormat="1" applyFont="1" applyFill="1" applyBorder="1" applyAlignment="1">
      <alignment horizontal="right" vertical="center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 vertical="center"/>
    </xf>
    <xf numFmtId="166" fontId="6" fillId="0" borderId="8" xfId="0" applyNumberFormat="1" applyFont="1" applyBorder="1" applyAlignment="1">
      <alignment horizontal="right" vertical="center"/>
    </xf>
    <xf numFmtId="40" fontId="6" fillId="0" borderId="9" xfId="0" applyNumberFormat="1" applyFont="1" applyBorder="1" applyAlignment="1">
      <alignment horizontal="right"/>
    </xf>
    <xf numFmtId="40" fontId="6" fillId="0" borderId="8" xfId="0" applyNumberFormat="1" applyFont="1" applyBorder="1" applyAlignment="1">
      <alignment horizontal="right"/>
    </xf>
    <xf numFmtId="40" fontId="6" fillId="0" borderId="9" xfId="0" applyNumberFormat="1" applyFont="1" applyBorder="1" applyAlignment="1">
      <alignment horizontal="right" vertical="center"/>
    </xf>
    <xf numFmtId="43" fontId="3" fillId="0" borderId="9" xfId="8" applyFont="1" applyFill="1" applyBorder="1" applyAlignment="1">
      <alignment horizontal="center" vertical="center" wrapText="1"/>
    </xf>
  </cellXfs>
  <cellStyles count="9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" xfId="8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28" workbookViewId="0">
      <selection activeCell="D48" sqref="D48"/>
    </sheetView>
  </sheetViews>
  <sheetFormatPr defaultRowHeight="12.75"/>
  <cols>
    <col min="1" max="1" width="10" style="31" customWidth="1"/>
    <col min="2" max="2" width="9.140625" style="1" customWidth="1"/>
    <col min="3" max="3" width="52.7109375" style="1" customWidth="1"/>
    <col min="4" max="4" width="8" style="14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18.75" customHeight="1">
      <c r="A1" s="36" t="s">
        <v>0</v>
      </c>
      <c r="B1" s="36"/>
      <c r="C1" s="36"/>
      <c r="D1" s="36"/>
      <c r="E1" s="36"/>
    </row>
    <row r="2" spans="1:5" ht="16.5" customHeight="1">
      <c r="A2" s="37" t="s">
        <v>46</v>
      </c>
      <c r="B2" s="38"/>
      <c r="C2" s="38"/>
      <c r="D2" s="38"/>
      <c r="E2" s="38"/>
    </row>
    <row r="3" spans="1:5">
      <c r="A3" s="39" t="s">
        <v>1</v>
      </c>
      <c r="B3" s="39"/>
      <c r="C3" s="2">
        <f>C4+C5</f>
        <v>3623.3</v>
      </c>
      <c r="D3" s="3"/>
    </row>
    <row r="4" spans="1:5">
      <c r="A4" s="40" t="s">
        <v>2</v>
      </c>
      <c r="B4" s="40"/>
      <c r="C4" s="5">
        <f>1791.1+1832.2</f>
        <v>3623.3</v>
      </c>
      <c r="D4" s="3"/>
      <c r="E4" s="6"/>
    </row>
    <row r="5" spans="1:5">
      <c r="A5" s="40" t="s">
        <v>3</v>
      </c>
      <c r="B5" s="40"/>
      <c r="C5" s="5">
        <v>0</v>
      </c>
      <c r="D5" s="3"/>
      <c r="E5" s="6"/>
    </row>
    <row r="6" spans="1:5">
      <c r="A6" s="8"/>
      <c r="B6" s="9"/>
      <c r="C6" s="10"/>
      <c r="D6" s="3"/>
      <c r="E6" s="6"/>
    </row>
    <row r="7" spans="1:5">
      <c r="A7" s="41" t="s">
        <v>4</v>
      </c>
      <c r="B7" s="42"/>
      <c r="C7" s="43"/>
      <c r="D7" s="44" t="s">
        <v>5</v>
      </c>
      <c r="E7" s="45">
        <f>E12+E15+E21</f>
        <v>2301094.12</v>
      </c>
    </row>
    <row r="8" spans="1:5">
      <c r="A8" s="46"/>
      <c r="B8" s="47"/>
      <c r="C8" s="48"/>
      <c r="D8" s="49"/>
      <c r="E8" s="50"/>
    </row>
    <row r="9" spans="1:5">
      <c r="A9" s="51" t="s">
        <v>6</v>
      </c>
      <c r="B9" s="51"/>
      <c r="C9" s="51"/>
      <c r="D9" s="51"/>
      <c r="E9" s="51"/>
    </row>
    <row r="10" spans="1:5">
      <c r="A10" s="52" t="s">
        <v>7</v>
      </c>
      <c r="B10" s="53"/>
      <c r="C10" s="54"/>
      <c r="D10" s="55">
        <v>12</v>
      </c>
      <c r="E10" s="116">
        <v>512639.64</v>
      </c>
    </row>
    <row r="11" spans="1:5" ht="12.75" customHeight="1">
      <c r="A11" s="57" t="s">
        <v>8</v>
      </c>
      <c r="B11" s="58"/>
      <c r="C11" s="59"/>
      <c r="D11" s="56"/>
      <c r="E11" s="117">
        <v>22413.66</v>
      </c>
    </row>
    <row r="12" spans="1:5" ht="12.75" customHeight="1">
      <c r="A12" s="61" t="s">
        <v>9</v>
      </c>
      <c r="B12" s="61"/>
      <c r="C12" s="61"/>
      <c r="D12" s="60"/>
      <c r="E12" s="62">
        <f>SUM(E10:E11)</f>
        <v>535053.30000000005</v>
      </c>
    </row>
    <row r="13" spans="1:5">
      <c r="A13" s="51" t="s">
        <v>10</v>
      </c>
      <c r="B13" s="51"/>
      <c r="C13" s="51"/>
      <c r="D13" s="51"/>
      <c r="E13" s="51"/>
    </row>
    <row r="14" spans="1:5">
      <c r="A14" s="63" t="s">
        <v>11</v>
      </c>
      <c r="B14" s="63"/>
      <c r="C14" s="63"/>
      <c r="D14" s="123">
        <v>4.4800000000000004</v>
      </c>
      <c r="E14" s="118">
        <v>194788.56</v>
      </c>
    </row>
    <row r="15" spans="1:5" ht="12.75" customHeight="1">
      <c r="A15" s="61" t="s">
        <v>12</v>
      </c>
      <c r="B15" s="61"/>
      <c r="C15" s="61"/>
      <c r="D15" s="11"/>
      <c r="E15" s="62">
        <f>E14</f>
        <v>194788.56</v>
      </c>
    </row>
    <row r="16" spans="1:5" ht="12.75" customHeight="1">
      <c r="A16" s="64" t="s">
        <v>13</v>
      </c>
      <c r="B16" s="64"/>
      <c r="C16" s="64"/>
      <c r="D16" s="64"/>
      <c r="E16" s="64"/>
    </row>
    <row r="17" spans="1:5" ht="12.75" customHeight="1">
      <c r="A17" s="57" t="s">
        <v>14</v>
      </c>
      <c r="B17" s="58"/>
      <c r="C17" s="59"/>
      <c r="D17" s="65"/>
      <c r="E17" s="118">
        <v>1292810.46</v>
      </c>
    </row>
    <row r="18" spans="1:5" ht="12.75" customHeight="1">
      <c r="A18" s="57" t="s">
        <v>15</v>
      </c>
      <c r="B18" s="58"/>
      <c r="C18" s="59"/>
      <c r="D18" s="65"/>
      <c r="E18" s="119">
        <v>170960.21</v>
      </c>
    </row>
    <row r="19" spans="1:5" ht="12.75" customHeight="1">
      <c r="A19" s="57" t="s">
        <v>16</v>
      </c>
      <c r="B19" s="58"/>
      <c r="C19" s="59"/>
      <c r="D19" s="65"/>
      <c r="E19" s="119">
        <v>40742.589999999997</v>
      </c>
    </row>
    <row r="20" spans="1:5" ht="12.75" customHeight="1">
      <c r="A20" s="57" t="s">
        <v>17</v>
      </c>
      <c r="B20" s="58"/>
      <c r="C20" s="59"/>
      <c r="D20" s="65"/>
      <c r="E20" s="119">
        <v>66739</v>
      </c>
    </row>
    <row r="21" spans="1:5" s="12" customFormat="1" ht="12.75" customHeight="1">
      <c r="A21" s="33" t="s">
        <v>18</v>
      </c>
      <c r="B21" s="34"/>
      <c r="C21" s="35"/>
      <c r="D21" s="65"/>
      <c r="E21" s="66">
        <f>SUM(E17:E20)</f>
        <v>1571252.26</v>
      </c>
    </row>
    <row r="22" spans="1:5">
      <c r="A22" s="13"/>
    </row>
    <row r="23" spans="1:5">
      <c r="A23" s="41" t="s">
        <v>19</v>
      </c>
      <c r="B23" s="67"/>
      <c r="C23" s="68"/>
      <c r="D23" s="69"/>
      <c r="E23" s="45">
        <f>E28+E31+E37</f>
        <v>2180023.7000000002</v>
      </c>
    </row>
    <row r="24" spans="1:5">
      <c r="A24" s="70"/>
      <c r="B24" s="71"/>
      <c r="C24" s="72"/>
      <c r="D24" s="73"/>
      <c r="E24" s="50"/>
    </row>
    <row r="25" spans="1:5">
      <c r="A25" s="51" t="s">
        <v>6</v>
      </c>
      <c r="B25" s="51"/>
      <c r="C25" s="51"/>
      <c r="D25" s="51"/>
      <c r="E25" s="51"/>
    </row>
    <row r="26" spans="1:5">
      <c r="A26" s="52" t="s">
        <v>7</v>
      </c>
      <c r="B26" s="53"/>
      <c r="C26" s="54"/>
      <c r="D26" s="74"/>
      <c r="E26" s="120">
        <v>488448.84</v>
      </c>
    </row>
    <row r="27" spans="1:5" ht="12.75" customHeight="1">
      <c r="A27" s="78" t="s">
        <v>8</v>
      </c>
      <c r="B27" s="79"/>
      <c r="C27" s="80"/>
      <c r="D27" s="65"/>
      <c r="E27" s="121">
        <v>21911.439999999999</v>
      </c>
    </row>
    <row r="28" spans="1:5" ht="12.75" customHeight="1">
      <c r="A28" s="81" t="s">
        <v>9</v>
      </c>
      <c r="B28" s="82"/>
      <c r="C28" s="83"/>
      <c r="D28" s="11"/>
      <c r="E28" s="84">
        <f>SUM(E26:E27)</f>
        <v>510360.28</v>
      </c>
    </row>
    <row r="29" spans="1:5">
      <c r="A29" s="51" t="s">
        <v>10</v>
      </c>
      <c r="B29" s="51"/>
      <c r="C29" s="51"/>
      <c r="D29" s="51"/>
      <c r="E29" s="51"/>
    </row>
    <row r="30" spans="1:5">
      <c r="A30" s="63" t="s">
        <v>11</v>
      </c>
      <c r="B30" s="63"/>
      <c r="C30" s="63"/>
      <c r="D30" s="74"/>
      <c r="E30" s="122">
        <v>186199.29</v>
      </c>
    </row>
    <row r="31" spans="1:5" ht="12.75" customHeight="1">
      <c r="A31" s="81" t="s">
        <v>12</v>
      </c>
      <c r="B31" s="82"/>
      <c r="C31" s="83"/>
      <c r="D31" s="11"/>
      <c r="E31" s="84">
        <f>E30</f>
        <v>186199.29</v>
      </c>
    </row>
    <row r="32" spans="1:5" ht="12.75" customHeight="1">
      <c r="A32" s="64" t="s">
        <v>13</v>
      </c>
      <c r="B32" s="64"/>
      <c r="C32" s="64"/>
      <c r="D32" s="64"/>
      <c r="E32" s="64"/>
    </row>
    <row r="33" spans="1:5" ht="12.75" customHeight="1">
      <c r="A33" s="57" t="s">
        <v>14</v>
      </c>
      <c r="B33" s="58"/>
      <c r="C33" s="59"/>
      <c r="D33" s="65"/>
      <c r="E33" s="120">
        <v>1221355.44</v>
      </c>
    </row>
    <row r="34" spans="1:5" ht="12.75" customHeight="1">
      <c r="A34" s="57" t="s">
        <v>15</v>
      </c>
      <c r="B34" s="58"/>
      <c r="C34" s="59"/>
      <c r="D34" s="65"/>
      <c r="E34" s="121">
        <v>160844.39000000001</v>
      </c>
    </row>
    <row r="35" spans="1:5" ht="12.75" customHeight="1">
      <c r="A35" s="57" t="s">
        <v>16</v>
      </c>
      <c r="B35" s="58"/>
      <c r="C35" s="59"/>
      <c r="D35" s="65"/>
      <c r="E35" s="121">
        <v>38326.129999999997</v>
      </c>
    </row>
    <row r="36" spans="1:5" ht="12.75" customHeight="1">
      <c r="A36" s="57" t="s">
        <v>17</v>
      </c>
      <c r="B36" s="58"/>
      <c r="C36" s="59"/>
      <c r="D36" s="65"/>
      <c r="E36" s="121">
        <v>62938.17</v>
      </c>
    </row>
    <row r="37" spans="1:5" s="12" customFormat="1" ht="12.75" customHeight="1">
      <c r="A37" s="85" t="s">
        <v>18</v>
      </c>
      <c r="B37" s="86"/>
      <c r="C37" s="87"/>
      <c r="D37" s="65"/>
      <c r="E37" s="88">
        <f>SUM(E33:E36)</f>
        <v>1483464.13</v>
      </c>
    </row>
    <row r="38" spans="1:5" ht="12.75" customHeight="1">
      <c r="A38" s="81" t="s">
        <v>20</v>
      </c>
      <c r="B38" s="82"/>
      <c r="C38" s="83"/>
      <c r="D38" s="11"/>
      <c r="E38" s="89">
        <f>E23/(E7-E57)</f>
        <v>0.84418190156411643</v>
      </c>
    </row>
    <row r="39" spans="1:5" s="15" customFormat="1">
      <c r="A39" s="16"/>
      <c r="B39" s="32"/>
      <c r="C39" s="32"/>
      <c r="D39" s="17"/>
      <c r="E39" s="18"/>
    </row>
    <row r="40" spans="1:5" s="19" customFormat="1">
      <c r="A40" s="41" t="s">
        <v>21</v>
      </c>
      <c r="B40" s="67"/>
      <c r="C40" s="68"/>
      <c r="D40" s="69"/>
      <c r="E40" s="90">
        <f>E45+E49+E55</f>
        <v>2162028.54</v>
      </c>
    </row>
    <row r="41" spans="1:5" s="19" customFormat="1">
      <c r="A41" s="70"/>
      <c r="B41" s="71"/>
      <c r="C41" s="72"/>
      <c r="D41" s="73"/>
      <c r="E41" s="91"/>
    </row>
    <row r="42" spans="1:5" s="19" customFormat="1">
      <c r="A42" s="51" t="s">
        <v>6</v>
      </c>
      <c r="B42" s="51"/>
      <c r="C42" s="51"/>
      <c r="D42" s="51"/>
      <c r="E42" s="51"/>
    </row>
    <row r="43" spans="1:5" s="19" customFormat="1" ht="12.75" customHeight="1">
      <c r="A43" s="92" t="s">
        <v>22</v>
      </c>
      <c r="B43" s="93"/>
      <c r="C43" s="94"/>
      <c r="D43" s="55">
        <v>12</v>
      </c>
      <c r="E43" s="119">
        <v>512639.64</v>
      </c>
    </row>
    <row r="44" spans="1:5" s="19" customFormat="1" ht="16.5" customHeight="1">
      <c r="A44" s="75" t="s">
        <v>23</v>
      </c>
      <c r="B44" s="76"/>
      <c r="C44" s="77"/>
      <c r="D44" s="95"/>
      <c r="E44" s="116">
        <v>22413.66</v>
      </c>
    </row>
    <row r="45" spans="1:5">
      <c r="A45" s="61" t="s">
        <v>24</v>
      </c>
      <c r="B45" s="61"/>
      <c r="C45" s="61"/>
      <c r="D45" s="11"/>
      <c r="E45" s="24">
        <f>E43+E44</f>
        <v>535053.30000000005</v>
      </c>
    </row>
    <row r="46" spans="1:5" ht="13.5" customHeight="1">
      <c r="A46" s="51" t="s">
        <v>10</v>
      </c>
      <c r="B46" s="51"/>
      <c r="C46" s="51"/>
      <c r="D46" s="51"/>
      <c r="E46" s="51"/>
    </row>
    <row r="47" spans="1:5" ht="12.75" customHeight="1">
      <c r="A47" s="99" t="s">
        <v>25</v>
      </c>
      <c r="B47" s="100"/>
      <c r="C47" s="101"/>
      <c r="D47" s="102"/>
      <c r="E47" s="103">
        <v>32244</v>
      </c>
    </row>
    <row r="48" spans="1:5" ht="12.75" customHeight="1">
      <c r="A48" s="96" t="s">
        <v>26</v>
      </c>
      <c r="B48" s="97"/>
      <c r="C48" s="98"/>
      <c r="D48" s="55">
        <v>0.48</v>
      </c>
      <c r="E48" s="103">
        <v>23478.98</v>
      </c>
    </row>
    <row r="49" spans="1:5">
      <c r="A49" s="61" t="s">
        <v>27</v>
      </c>
      <c r="B49" s="61"/>
      <c r="C49" s="61"/>
      <c r="D49" s="102"/>
      <c r="E49" s="24">
        <f>E47+E48</f>
        <v>55722.979999999996</v>
      </c>
    </row>
    <row r="50" spans="1:5">
      <c r="A50" s="64" t="s">
        <v>13</v>
      </c>
      <c r="B50" s="64"/>
      <c r="C50" s="64"/>
      <c r="D50" s="64"/>
      <c r="E50" s="64"/>
    </row>
    <row r="51" spans="1:5">
      <c r="A51" s="104" t="s">
        <v>28</v>
      </c>
      <c r="B51" s="104"/>
      <c r="C51" s="104"/>
      <c r="D51" s="102"/>
      <c r="E51" s="118">
        <v>1292810.46</v>
      </c>
    </row>
    <row r="52" spans="1:5">
      <c r="A52" s="104" t="s">
        <v>29</v>
      </c>
      <c r="B52" s="104"/>
      <c r="C52" s="104"/>
      <c r="D52" s="102"/>
      <c r="E52" s="119">
        <v>170960.21</v>
      </c>
    </row>
    <row r="53" spans="1:5">
      <c r="A53" s="104" t="s">
        <v>30</v>
      </c>
      <c r="B53" s="104"/>
      <c r="C53" s="104"/>
      <c r="D53" s="102"/>
      <c r="E53" s="119">
        <v>40742.589999999997</v>
      </c>
    </row>
    <row r="54" spans="1:5">
      <c r="A54" s="104" t="s">
        <v>31</v>
      </c>
      <c r="B54" s="104"/>
      <c r="C54" s="104"/>
      <c r="D54" s="102"/>
      <c r="E54" s="119">
        <v>66739</v>
      </c>
    </row>
    <row r="55" spans="1:5">
      <c r="A55" s="105" t="s">
        <v>32</v>
      </c>
      <c r="B55" s="105"/>
      <c r="C55" s="105"/>
      <c r="D55" s="102"/>
      <c r="E55" s="24">
        <f>SUM(E51:E54)</f>
        <v>1571252.26</v>
      </c>
    </row>
    <row r="56" spans="1:5" ht="22.5" customHeight="1">
      <c r="A56" s="106" t="s">
        <v>33</v>
      </c>
      <c r="B56" s="107"/>
      <c r="C56" s="107"/>
      <c r="D56" s="107"/>
      <c r="E56" s="108"/>
    </row>
    <row r="57" spans="1:5" ht="12.75" customHeight="1">
      <c r="A57" s="109" t="s">
        <v>34</v>
      </c>
      <c r="B57" s="110"/>
      <c r="C57" s="111"/>
      <c r="D57" s="112"/>
      <c r="E57" s="24">
        <v>-281315.78000000003</v>
      </c>
    </row>
    <row r="58" spans="1:5" ht="12.75" customHeight="1">
      <c r="A58" s="109" t="s">
        <v>35</v>
      </c>
      <c r="B58" s="110"/>
      <c r="C58" s="111"/>
      <c r="D58" s="112"/>
      <c r="E58" s="24">
        <f>E23-E7</f>
        <v>-121070.41999999993</v>
      </c>
    </row>
    <row r="59" spans="1:5" ht="12.75" customHeight="1">
      <c r="A59" s="109" t="s">
        <v>36</v>
      </c>
      <c r="B59" s="110"/>
      <c r="C59" s="111"/>
      <c r="D59" s="112"/>
      <c r="E59" s="24">
        <f>E57+E58</f>
        <v>-402386.19999999995</v>
      </c>
    </row>
    <row r="60" spans="1:5">
      <c r="A60" s="113" t="s">
        <v>37</v>
      </c>
      <c r="B60" s="113"/>
      <c r="C60" s="22" t="s">
        <v>38</v>
      </c>
      <c r="D60" s="11"/>
      <c r="E60" s="114">
        <v>-95540.34</v>
      </c>
    </row>
    <row r="61" spans="1:5">
      <c r="A61" s="113"/>
      <c r="B61" s="113"/>
      <c r="C61" s="22" t="s">
        <v>39</v>
      </c>
      <c r="D61" s="11"/>
      <c r="E61" s="115">
        <v>-34009.78</v>
      </c>
    </row>
    <row r="62" spans="1:5">
      <c r="A62" s="113"/>
      <c r="B62" s="113"/>
      <c r="C62" s="22" t="s">
        <v>40</v>
      </c>
      <c r="D62" s="11"/>
      <c r="E62" s="115">
        <v>-272836.08</v>
      </c>
    </row>
    <row r="63" spans="1:5">
      <c r="A63" s="20"/>
      <c r="B63" s="21"/>
      <c r="C63" s="22"/>
      <c r="D63" s="23"/>
      <c r="E63" s="24"/>
    </row>
    <row r="64" spans="1:5" ht="12.75" customHeight="1">
      <c r="A64" s="32"/>
      <c r="B64" s="32"/>
      <c r="C64" s="32"/>
      <c r="D64" s="17"/>
      <c r="E64" s="25"/>
    </row>
    <row r="65" spans="1:5">
      <c r="A65" s="7" t="s">
        <v>41</v>
      </c>
      <c r="B65" s="7"/>
      <c r="C65" s="7"/>
      <c r="D65" s="26" t="s">
        <v>42</v>
      </c>
      <c r="E65" s="27"/>
    </row>
    <row r="66" spans="1:5">
      <c r="A66" s="28"/>
      <c r="B66" s="28"/>
      <c r="C66" s="28"/>
      <c r="D66" s="29"/>
      <c r="E66" s="27"/>
    </row>
    <row r="67" spans="1:5" ht="14.25" customHeight="1">
      <c r="A67" s="7"/>
      <c r="B67" s="30" t="s">
        <v>43</v>
      </c>
      <c r="C67" s="30"/>
      <c r="D67" s="26"/>
      <c r="E67" s="7"/>
    </row>
    <row r="68" spans="1:5">
      <c r="A68" s="7" t="s">
        <v>44</v>
      </c>
      <c r="B68" s="7"/>
      <c r="C68" s="7"/>
      <c r="D68" s="26"/>
      <c r="E68" s="7"/>
    </row>
    <row r="69" spans="1:5">
      <c r="A69" s="7" t="s">
        <v>45</v>
      </c>
      <c r="B69" s="7"/>
      <c r="C69" s="7"/>
      <c r="D69" s="26"/>
      <c r="E69" s="7"/>
    </row>
  </sheetData>
  <mergeCells count="58">
    <mergeCell ref="A9:E9"/>
    <mergeCell ref="A10:C10"/>
    <mergeCell ref="A11:C11"/>
    <mergeCell ref="A1:E1"/>
    <mergeCell ref="A2:E2"/>
    <mergeCell ref="A3:B3"/>
    <mergeCell ref="A4:B4"/>
    <mergeCell ref="A5:B5"/>
    <mergeCell ref="A7:C8"/>
    <mergeCell ref="D7:D8"/>
    <mergeCell ref="E7:E8"/>
    <mergeCell ref="A15:C15"/>
    <mergeCell ref="A16:E16"/>
    <mergeCell ref="A17:C17"/>
    <mergeCell ref="A12:C12"/>
    <mergeCell ref="A13:E13"/>
    <mergeCell ref="A14:C14"/>
    <mergeCell ref="A25:E25"/>
    <mergeCell ref="A26:C26"/>
    <mergeCell ref="A18:C18"/>
    <mergeCell ref="A19:C19"/>
    <mergeCell ref="A20:C20"/>
    <mergeCell ref="A21:C21"/>
    <mergeCell ref="A23:C24"/>
    <mergeCell ref="E23:E24"/>
    <mergeCell ref="A29:E29"/>
    <mergeCell ref="A30:C30"/>
    <mergeCell ref="A31:C31"/>
    <mergeCell ref="A32:E32"/>
    <mergeCell ref="A33:C33"/>
    <mergeCell ref="A27:C27"/>
    <mergeCell ref="A28:C28"/>
    <mergeCell ref="E40:E41"/>
    <mergeCell ref="A42:E42"/>
    <mergeCell ref="A43:C43"/>
    <mergeCell ref="A34:C34"/>
    <mergeCell ref="A35:C35"/>
    <mergeCell ref="A36:C36"/>
    <mergeCell ref="A37:C37"/>
    <mergeCell ref="A38:C38"/>
    <mergeCell ref="A40:C41"/>
    <mergeCell ref="A45:C45"/>
    <mergeCell ref="A46:E46"/>
    <mergeCell ref="A44:C44"/>
    <mergeCell ref="A53:C53"/>
    <mergeCell ref="A54:C54"/>
    <mergeCell ref="A55:C55"/>
    <mergeCell ref="A56:E56"/>
    <mergeCell ref="A57:C57"/>
    <mergeCell ref="A58:C58"/>
    <mergeCell ref="A47:C47"/>
    <mergeCell ref="A48:C48"/>
    <mergeCell ref="A49:C49"/>
    <mergeCell ref="A50:E50"/>
    <mergeCell ref="A51:C51"/>
    <mergeCell ref="A52:C52"/>
    <mergeCell ref="A59:C59"/>
    <mergeCell ref="A60:B62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Чуд.4 а</vt:lpstr>
      <vt:lpstr>'Чуд.4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2017-04-06T03:58:57Z</dcterms:modified>
</cp:coreProperties>
</file>