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Ф-К 28-5 " sheetId="4" r:id="rId1"/>
  </sheets>
  <definedNames>
    <definedName name="_xlnm.Print_Area" localSheetId="0">'Ф-К 28-5 '!$A$1:$E$69</definedName>
  </definedNames>
  <calcPr calcId="125725"/>
</workbook>
</file>

<file path=xl/calcChain.xml><?xml version="1.0" encoding="utf-8"?>
<calcChain xmlns="http://schemas.openxmlformats.org/spreadsheetml/2006/main">
  <c r="E46" i="4"/>
  <c r="E32"/>
  <c r="E16"/>
  <c r="E38"/>
  <c r="E29"/>
  <c r="E22"/>
  <c r="E23" l="1"/>
  <c r="E13"/>
  <c r="E7" l="1"/>
  <c r="E59" s="1"/>
  <c r="E60" s="1"/>
  <c r="E39" l="1"/>
  <c r="C5" l="1"/>
  <c r="E50" l="1"/>
  <c r="E56"/>
  <c r="C3"/>
  <c r="E40" l="1"/>
</calcChain>
</file>

<file path=xl/sharedStrings.xml><?xml version="1.0" encoding="utf-8"?>
<sst xmlns="http://schemas.openxmlformats.org/spreadsheetml/2006/main" count="65" uniqueCount="48">
  <si>
    <t>Отчет о начислении, поступлении и расходовании денежных средств  за 2016г..</t>
  </si>
  <si>
    <t>по адресу Ф.Каменецкого, 28/4</t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</si>
  <si>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</si>
  <si>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</si>
  <si>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</si>
  <si>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</si>
  <si>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</si>
  <si>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</si>
  <si>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</si>
  <si>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</si>
  <si>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</si>
  <si>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</si>
  <si>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</si>
  <si>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</si>
  <si>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</si>
  <si>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</si>
  <si>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</si>
  <si>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</si>
  <si>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</si>
  <si>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</si>
  <si>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</si>
  <si>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</si>
  <si>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</si>
  <si>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</si>
  <si>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</si>
  <si>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*расходы по эксплуатации приборов учета тепловой энергии и ХВС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</si>
  <si>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</si>
  <si>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</si>
  <si>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</si>
  <si>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</si>
  <si>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</si>
  <si>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</si>
  <si>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</si>
  <si>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</si>
  <si>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</si>
  <si>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</si>
  <si>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</si>
  <si>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</si>
  <si>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</si>
  <si>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</si>
  <si>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</si>
  <si>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</si>
  <si>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</si>
  <si>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</si>
  <si>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</si>
  <si>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</si>
  <si>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</si>
  <si>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имущества: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</si>
</sst>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0_ ;[Red]\-#,##0.00\ 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0" xfId="1" applyFont="1" applyFill="1" applyBorder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/>
    <xf numFmtId="40" fontId="2" fillId="0" borderId="0" xfId="3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2" fillId="0" borderId="0" xfId="1" applyNumberFormat="1" applyFont="1" applyFill="1" applyBorder="1"/>
    <xf numFmtId="168" fontId="2" fillId="0" borderId="0" xfId="1" applyNumberFormat="1" applyFont="1" applyFill="1"/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166" fontId="5" fillId="0" borderId="3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40" fontId="2" fillId="0" borderId="0" xfId="1" applyNumberFormat="1" applyFont="1" applyFill="1"/>
    <xf numFmtId="166" fontId="5" fillId="0" borderId="3" xfId="1" applyNumberFormat="1" applyFont="1" applyFill="1" applyBorder="1" applyAlignment="1">
      <alignment horizontal="right"/>
    </xf>
    <xf numFmtId="0" fontId="5" fillId="0" borderId="3" xfId="1" applyFont="1" applyFill="1" applyBorder="1" applyAlignment="1">
      <alignment horizontal="center" vertical="center"/>
    </xf>
    <xf numFmtId="166" fontId="5" fillId="0" borderId="3" xfId="2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center" vertical="center" wrapText="1"/>
    </xf>
    <xf numFmtId="40" fontId="5" fillId="0" borderId="3" xfId="1" applyNumberFormat="1" applyFont="1" applyFill="1" applyBorder="1" applyAlignment="1">
      <alignment horizontal="right"/>
    </xf>
    <xf numFmtId="40" fontId="5" fillId="0" borderId="3" xfId="2" applyNumberFormat="1" applyFont="1" applyFill="1" applyBorder="1" applyAlignment="1">
      <alignment horizontal="right"/>
    </xf>
    <xf numFmtId="9" fontId="3" fillId="0" borderId="3" xfId="4" applyNumberFormat="1" applyFont="1" applyFill="1" applyBorder="1" applyAlignment="1">
      <alignment horizontal="right" vertical="center" wrapText="1" indent="1"/>
    </xf>
    <xf numFmtId="167" fontId="5" fillId="0" borderId="3" xfId="1" applyNumberFormat="1" applyFont="1" applyFill="1" applyBorder="1" applyAlignment="1">
      <alignment horizontal="right" vertical="center"/>
    </xf>
    <xf numFmtId="40" fontId="3" fillId="0" borderId="3" xfId="3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/>
    </xf>
    <xf numFmtId="38" fontId="5" fillId="0" borderId="3" xfId="3" applyNumberFormat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right" wrapText="1"/>
    </xf>
    <xf numFmtId="167" fontId="5" fillId="0" borderId="3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 wrapText="1"/>
    </xf>
    <xf numFmtId="166" fontId="5" fillId="0" borderId="0" xfId="3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left"/>
    </xf>
    <xf numFmtId="0" fontId="2" fillId="0" borderId="3" xfId="1" applyFont="1" applyFill="1" applyBorder="1" applyAlignment="1">
      <alignment vertical="center" wrapText="1"/>
    </xf>
    <xf numFmtId="0" fontId="2" fillId="0" borderId="3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 wrapText="1"/>
    </xf>
    <xf numFmtId="0" fontId="3" fillId="0" borderId="3" xfId="3" applyFont="1" applyFill="1" applyBorder="1" applyAlignment="1">
      <alignment horizontal="left"/>
    </xf>
    <xf numFmtId="43" fontId="3" fillId="0" borderId="3" xfId="1" applyNumberFormat="1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vertical="top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right" vertical="center" wrapText="1"/>
    </xf>
    <xf numFmtId="0" fontId="7" fillId="0" borderId="3" xfId="3" applyFont="1" applyFill="1" applyBorder="1" applyAlignment="1">
      <alignment vertical="center" wrapText="1"/>
    </xf>
    <xf numFmtId="0" fontId="2" fillId="0" borderId="3" xfId="3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right" vertical="center" wrapText="1"/>
    </xf>
    <xf numFmtId="43" fontId="6" fillId="0" borderId="3" xfId="0" applyNumberFormat="1" applyFont="1" applyBorder="1" applyAlignment="1">
      <alignment horizontal="center" vertical="center"/>
    </xf>
    <xf numFmtId="43" fontId="3" fillId="0" borderId="3" xfId="8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/>
    </xf>
    <xf numFmtId="164" fontId="3" fillId="0" borderId="3" xfId="1" applyNumberFormat="1" applyFont="1" applyFill="1" applyBorder="1" applyAlignment="1">
      <alignment horizontal="right" vertical="center" wrapText="1" indent="1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workbookViewId="0">
      <selection activeCell="D49" sqref="D49"/>
    </sheetView>
  </sheetViews>
  <sheetFormatPr defaultRowHeight="12.75"/>
  <cols>
    <col min="1" max="1" width="10" style="29" customWidth="1"/>
    <col min="2" max="2" width="9.140625" style="1" customWidth="1"/>
    <col min="3" max="3" width="52.7109375" style="1" customWidth="1"/>
    <col min="4" max="4" width="8" style="14" customWidth="1"/>
    <col min="5" max="5" width="15.5703125" style="4" customWidth="1"/>
    <col min="6" max="6" width="14.5703125" style="1" customWidth="1"/>
    <col min="7" max="7" width="9.5703125" style="1" bestFit="1" customWidth="1"/>
    <col min="8" max="16384" width="9.140625" style="1"/>
  </cols>
  <sheetData>
    <row r="1" spans="1:6" ht="18.75" customHeight="1">
      <c r="A1" s="49" t="s">
        <v>0</v>
      </c>
      <c r="B1" s="49"/>
      <c r="C1" s="49"/>
      <c r="D1" s="49"/>
      <c r="E1" s="49"/>
    </row>
    <row r="2" spans="1:6" ht="16.5" customHeight="1">
      <c r="A2" s="50" t="s">
        <v>1</v>
      </c>
      <c r="B2" s="50"/>
      <c r="C2" s="50"/>
      <c r="D2" s="50"/>
      <c r="E2" s="50"/>
    </row>
    <row r="3" spans="1:6" ht="16.5" customHeight="1">
      <c r="A3" s="51" t="s">
        <v>2</v>
      </c>
      <c r="B3" s="51"/>
      <c r="C3" s="2">
        <f>C4+C5</f>
        <v>2396.5</v>
      </c>
      <c r="D3" s="3"/>
    </row>
    <row r="4" spans="1:6">
      <c r="A4" s="52" t="s">
        <v>3</v>
      </c>
      <c r="B4" s="52"/>
      <c r="C4" s="5">
        <v>2130.6</v>
      </c>
      <c r="D4" s="3"/>
      <c r="E4" s="6"/>
    </row>
    <row r="5" spans="1:6">
      <c r="A5" s="52" t="s">
        <v>4</v>
      </c>
      <c r="B5" s="52"/>
      <c r="C5" s="5">
        <f>265.9</f>
        <v>265.89999999999998</v>
      </c>
      <c r="D5" s="3"/>
      <c r="E5" s="6"/>
    </row>
    <row r="6" spans="1:6">
      <c r="A6" s="8"/>
      <c r="B6" s="9"/>
      <c r="C6" s="10"/>
      <c r="D6" s="3"/>
      <c r="E6" s="6"/>
    </row>
    <row r="7" spans="1:6">
      <c r="A7" s="53" t="s">
        <v>5</v>
      </c>
      <c r="B7" s="54"/>
      <c r="C7" s="54"/>
      <c r="D7" s="53" t="s">
        <v>6</v>
      </c>
      <c r="E7" s="55">
        <f>E13+E16+E22</f>
        <v>1206371.24</v>
      </c>
      <c r="F7" s="15"/>
    </row>
    <row r="8" spans="1:6">
      <c r="A8" s="54"/>
      <c r="B8" s="54"/>
      <c r="C8" s="54"/>
      <c r="D8" s="53"/>
      <c r="E8" s="55"/>
      <c r="F8" s="58"/>
    </row>
    <row r="9" spans="1:6">
      <c r="A9" s="59" t="s">
        <v>7</v>
      </c>
      <c r="B9" s="59"/>
      <c r="C9" s="59"/>
      <c r="D9" s="59"/>
      <c r="E9" s="41"/>
      <c r="F9" s="58"/>
    </row>
    <row r="10" spans="1:6">
      <c r="A10" s="60" t="s">
        <v>8</v>
      </c>
      <c r="B10" s="60"/>
      <c r="C10" s="60"/>
      <c r="D10" s="77">
        <v>14.96</v>
      </c>
      <c r="E10" s="76">
        <v>425829.72</v>
      </c>
      <c r="F10" s="15"/>
    </row>
    <row r="11" spans="1:6" ht="12.75" customHeight="1">
      <c r="A11" s="56" t="s">
        <v>9</v>
      </c>
      <c r="B11" s="56"/>
      <c r="C11" s="56"/>
      <c r="D11" s="11"/>
      <c r="E11" s="76">
        <v>6511.63</v>
      </c>
    </row>
    <row r="12" spans="1:6">
      <c r="A12" s="56" t="s">
        <v>10</v>
      </c>
      <c r="B12" s="56"/>
      <c r="C12" s="56"/>
      <c r="D12" s="77">
        <v>0.9</v>
      </c>
      <c r="E12" s="76">
        <v>25785</v>
      </c>
    </row>
    <row r="13" spans="1:6" ht="12.75" customHeight="1">
      <c r="A13" s="57" t="s">
        <v>11</v>
      </c>
      <c r="B13" s="57"/>
      <c r="C13" s="57"/>
      <c r="D13" s="35"/>
      <c r="E13" s="32">
        <f>SUM(E10:E12)</f>
        <v>458126.35</v>
      </c>
    </row>
    <row r="14" spans="1:6">
      <c r="A14" s="59" t="s">
        <v>12</v>
      </c>
      <c r="B14" s="59"/>
      <c r="C14" s="59"/>
      <c r="D14" s="59"/>
      <c r="E14" s="41"/>
    </row>
    <row r="15" spans="1:6">
      <c r="A15" s="63" t="s">
        <v>13</v>
      </c>
      <c r="B15" s="63"/>
      <c r="C15" s="63"/>
      <c r="D15" s="77">
        <v>4.4800000000000004</v>
      </c>
      <c r="E15" s="76">
        <v>128352.12</v>
      </c>
    </row>
    <row r="16" spans="1:6" ht="12.75" customHeight="1">
      <c r="A16" s="57" t="s">
        <v>14</v>
      </c>
      <c r="B16" s="57"/>
      <c r="C16" s="57"/>
      <c r="D16" s="11"/>
      <c r="E16" s="32">
        <f>E15</f>
        <v>128352.12</v>
      </c>
    </row>
    <row r="17" spans="1:6" ht="12.75" customHeight="1">
      <c r="A17" s="61" t="s">
        <v>15</v>
      </c>
      <c r="B17" s="61"/>
      <c r="C17" s="61"/>
      <c r="D17" s="61"/>
      <c r="E17" s="42"/>
    </row>
    <row r="18" spans="1:6" ht="12.75" customHeight="1">
      <c r="A18" s="56" t="s">
        <v>16</v>
      </c>
      <c r="B18" s="56"/>
      <c r="C18" s="56"/>
      <c r="D18" s="33"/>
      <c r="E18" s="76">
        <v>380672.29</v>
      </c>
    </row>
    <row r="19" spans="1:6" ht="12.75" customHeight="1">
      <c r="A19" s="56" t="s">
        <v>17</v>
      </c>
      <c r="B19" s="56"/>
      <c r="C19" s="56"/>
      <c r="D19" s="33"/>
      <c r="E19" s="76">
        <v>130013.47</v>
      </c>
    </row>
    <row r="20" spans="1:6" ht="12.75" customHeight="1">
      <c r="A20" s="56" t="s">
        <v>18</v>
      </c>
      <c r="B20" s="56"/>
      <c r="C20" s="56"/>
      <c r="D20" s="33"/>
      <c r="E20" s="76">
        <v>40862.83</v>
      </c>
    </row>
    <row r="21" spans="1:6" ht="12.75" customHeight="1">
      <c r="A21" s="56" t="s">
        <v>19</v>
      </c>
      <c r="B21" s="56"/>
      <c r="C21" s="56"/>
      <c r="D21" s="33"/>
      <c r="E21" s="76">
        <v>68344.179999999993</v>
      </c>
    </row>
    <row r="22" spans="1:6" s="12" customFormat="1" ht="12.75" customHeight="1">
      <c r="A22" s="62" t="s">
        <v>20</v>
      </c>
      <c r="B22" s="62"/>
      <c r="C22" s="62"/>
      <c r="D22" s="33"/>
      <c r="E22" s="34">
        <f>SUM(E18:E21)</f>
        <v>619892.77</v>
      </c>
      <c r="F22" s="13"/>
    </row>
    <row r="23" spans="1:6">
      <c r="A23" s="53" t="s">
        <v>21</v>
      </c>
      <c r="B23" s="53"/>
      <c r="C23" s="53"/>
      <c r="D23" s="47"/>
      <c r="E23" s="55">
        <f>E29+E32+E38</f>
        <v>1189587.1499999999</v>
      </c>
      <c r="F23" s="58"/>
    </row>
    <row r="24" spans="1:6">
      <c r="A24" s="53"/>
      <c r="B24" s="53"/>
      <c r="C24" s="53"/>
      <c r="D24" s="48"/>
      <c r="E24" s="55"/>
      <c r="F24" s="58"/>
    </row>
    <row r="25" spans="1:6">
      <c r="A25" s="59" t="s">
        <v>7</v>
      </c>
      <c r="B25" s="59"/>
      <c r="C25" s="59"/>
      <c r="D25" s="59"/>
      <c r="E25" s="41"/>
      <c r="F25" s="15"/>
    </row>
    <row r="26" spans="1:6">
      <c r="A26" s="60" t="s">
        <v>8</v>
      </c>
      <c r="B26" s="60"/>
      <c r="C26" s="60"/>
      <c r="D26" s="35"/>
      <c r="E26" s="76">
        <v>419943.13</v>
      </c>
      <c r="F26" s="16"/>
    </row>
    <row r="27" spans="1:6" ht="12.75" customHeight="1">
      <c r="A27" s="64" t="s">
        <v>9</v>
      </c>
      <c r="B27" s="64"/>
      <c r="C27" s="64"/>
      <c r="D27" s="33"/>
      <c r="E27" s="76">
        <v>4695.67</v>
      </c>
      <c r="F27" s="16"/>
    </row>
    <row r="28" spans="1:6">
      <c r="A28" s="56" t="s">
        <v>10</v>
      </c>
      <c r="B28" s="56"/>
      <c r="C28" s="56"/>
      <c r="D28" s="11"/>
      <c r="E28" s="76">
        <v>24148.47</v>
      </c>
      <c r="F28" s="16"/>
    </row>
    <row r="29" spans="1:6" ht="12.75" customHeight="1">
      <c r="A29" s="65" t="s">
        <v>11</v>
      </c>
      <c r="B29" s="65"/>
      <c r="C29" s="65"/>
      <c r="D29" s="11"/>
      <c r="E29" s="36">
        <f>SUM(E26:E28)</f>
        <v>448787.27</v>
      </c>
      <c r="F29" s="17"/>
    </row>
    <row r="30" spans="1:6">
      <c r="A30" s="59" t="s">
        <v>12</v>
      </c>
      <c r="B30" s="59"/>
      <c r="C30" s="59"/>
      <c r="D30" s="59"/>
      <c r="E30" s="41"/>
      <c r="F30" s="15"/>
    </row>
    <row r="31" spans="1:6">
      <c r="A31" s="63" t="s">
        <v>13</v>
      </c>
      <c r="B31" s="63"/>
      <c r="C31" s="63"/>
      <c r="D31" s="35"/>
      <c r="E31" s="76">
        <v>126262.12</v>
      </c>
      <c r="F31" s="16"/>
    </row>
    <row r="32" spans="1:6" ht="12.75" customHeight="1">
      <c r="A32" s="65" t="s">
        <v>14</v>
      </c>
      <c r="B32" s="65"/>
      <c r="C32" s="65"/>
      <c r="D32" s="11"/>
      <c r="E32" s="36">
        <f>E31</f>
        <v>126262.12</v>
      </c>
      <c r="F32" s="18"/>
    </row>
    <row r="33" spans="1:6" ht="12.75" customHeight="1">
      <c r="A33" s="61" t="s">
        <v>15</v>
      </c>
      <c r="B33" s="61"/>
      <c r="C33" s="61"/>
      <c r="D33" s="61"/>
      <c r="E33" s="42"/>
      <c r="F33" s="15"/>
    </row>
    <row r="34" spans="1:6" ht="12.75" customHeight="1">
      <c r="A34" s="56" t="s">
        <v>16</v>
      </c>
      <c r="B34" s="56"/>
      <c r="C34" s="56"/>
      <c r="D34" s="33"/>
      <c r="E34" s="76">
        <v>385354.07</v>
      </c>
      <c r="F34" s="16"/>
    </row>
    <row r="35" spans="1:6" ht="12.75" customHeight="1">
      <c r="A35" s="56" t="s">
        <v>17</v>
      </c>
      <c r="B35" s="56"/>
      <c r="C35" s="56"/>
      <c r="D35" s="33"/>
      <c r="E35" s="76">
        <v>132302.21</v>
      </c>
      <c r="F35" s="16"/>
    </row>
    <row r="36" spans="1:6" ht="12.75" customHeight="1">
      <c r="A36" s="56" t="s">
        <v>18</v>
      </c>
      <c r="B36" s="56"/>
      <c r="C36" s="56"/>
      <c r="D36" s="33"/>
      <c r="E36" s="76">
        <v>36000.910000000003</v>
      </c>
      <c r="F36" s="16"/>
    </row>
    <row r="37" spans="1:6" ht="12.75" customHeight="1">
      <c r="A37" s="56" t="s">
        <v>19</v>
      </c>
      <c r="B37" s="56"/>
      <c r="C37" s="56"/>
      <c r="D37" s="33"/>
      <c r="E37" s="76">
        <v>60880.57</v>
      </c>
      <c r="F37" s="16"/>
    </row>
    <row r="38" spans="1:6" s="12" customFormat="1" ht="12.75" customHeight="1">
      <c r="A38" s="66" t="s">
        <v>20</v>
      </c>
      <c r="B38" s="66"/>
      <c r="C38" s="66"/>
      <c r="D38" s="33"/>
      <c r="E38" s="37">
        <f>SUM(E34:E37)</f>
        <v>614537.76</v>
      </c>
      <c r="F38" s="13"/>
    </row>
    <row r="39" spans="1:6" ht="12.75" customHeight="1">
      <c r="A39" s="65" t="s">
        <v>22</v>
      </c>
      <c r="B39" s="65"/>
      <c r="C39" s="65"/>
      <c r="D39" s="11"/>
      <c r="E39" s="38">
        <f>E23/(E7-E58)</f>
        <v>0.84886193864250314</v>
      </c>
      <c r="F39" s="19"/>
    </row>
    <row r="40" spans="1:6" s="21" customFormat="1">
      <c r="A40" s="53" t="s">
        <v>23</v>
      </c>
      <c r="B40" s="53"/>
      <c r="C40" s="53"/>
      <c r="D40" s="47"/>
      <c r="E40" s="46">
        <f>E46+E50+E56</f>
        <v>1093356.99</v>
      </c>
    </row>
    <row r="41" spans="1:6" s="21" customFormat="1">
      <c r="A41" s="53"/>
      <c r="B41" s="53"/>
      <c r="C41" s="53"/>
      <c r="D41" s="48"/>
      <c r="E41" s="46"/>
    </row>
    <row r="42" spans="1:6" s="21" customFormat="1">
      <c r="A42" s="59" t="s">
        <v>7</v>
      </c>
      <c r="B42" s="59"/>
      <c r="C42" s="59"/>
      <c r="D42" s="59"/>
      <c r="E42" s="41"/>
    </row>
    <row r="43" spans="1:6" s="21" customFormat="1" ht="12.75" customHeight="1">
      <c r="A43" s="60" t="s">
        <v>47</v>
      </c>
      <c r="B43" s="60"/>
      <c r="C43" s="60"/>
      <c r="D43" s="79">
        <v>14.96</v>
      </c>
      <c r="E43" s="76">
        <v>425829.72</v>
      </c>
    </row>
    <row r="44" spans="1:6" s="21" customFormat="1" ht="16.5" customHeight="1">
      <c r="A44" s="68" t="s">
        <v>24</v>
      </c>
      <c r="B44" s="68"/>
      <c r="C44" s="68"/>
      <c r="D44" s="39"/>
      <c r="E44" s="76">
        <v>6511.63</v>
      </c>
    </row>
    <row r="45" spans="1:6" ht="12.75" customHeight="1">
      <c r="A45" s="69" t="s">
        <v>25</v>
      </c>
      <c r="B45" s="69"/>
      <c r="C45" s="69"/>
      <c r="D45" s="43"/>
      <c r="E45" s="76">
        <v>25785</v>
      </c>
    </row>
    <row r="46" spans="1:6">
      <c r="A46" s="67"/>
      <c r="B46" s="57"/>
      <c r="C46" s="57"/>
      <c r="D46" s="11"/>
      <c r="E46" s="22">
        <f>E43+E44+E45</f>
        <v>458126.35</v>
      </c>
    </row>
    <row r="47" spans="1:6" ht="13.5" customHeight="1">
      <c r="A47" s="59" t="s">
        <v>12</v>
      </c>
      <c r="B47" s="59"/>
      <c r="C47" s="59"/>
      <c r="D47" s="59"/>
      <c r="E47" s="41"/>
    </row>
    <row r="48" spans="1:6" ht="12.75" customHeight="1">
      <c r="A48" s="73" t="s">
        <v>26</v>
      </c>
      <c r="B48" s="73"/>
      <c r="C48" s="73"/>
      <c r="D48" s="40"/>
      <c r="E48" s="76">
        <v>0</v>
      </c>
    </row>
    <row r="49" spans="1:5" ht="12.75" customHeight="1">
      <c r="A49" s="74" t="s">
        <v>27</v>
      </c>
      <c r="B49" s="74"/>
      <c r="C49" s="74"/>
      <c r="D49" s="40">
        <v>0.48</v>
      </c>
      <c r="E49" s="76">
        <v>15337.87</v>
      </c>
    </row>
    <row r="50" spans="1:5">
      <c r="A50" s="57" t="s">
        <v>28</v>
      </c>
      <c r="B50" s="57"/>
      <c r="C50" s="57"/>
      <c r="D50" s="40"/>
      <c r="E50" s="22">
        <f>E48+E49</f>
        <v>15337.87</v>
      </c>
    </row>
    <row r="51" spans="1:5">
      <c r="A51" s="61" t="s">
        <v>15</v>
      </c>
      <c r="B51" s="61"/>
      <c r="C51" s="61"/>
      <c r="D51" s="61"/>
      <c r="E51" s="42"/>
    </row>
    <row r="52" spans="1:5">
      <c r="A52" s="56" t="s">
        <v>29</v>
      </c>
      <c r="B52" s="56"/>
      <c r="C52" s="56"/>
      <c r="D52" s="40"/>
      <c r="E52" s="76">
        <v>380672.29</v>
      </c>
    </row>
    <row r="53" spans="1:5">
      <c r="A53" s="56" t="s">
        <v>30</v>
      </c>
      <c r="B53" s="56"/>
      <c r="C53" s="56"/>
      <c r="D53" s="40"/>
      <c r="E53" s="76">
        <v>130013.47</v>
      </c>
    </row>
    <row r="54" spans="1:5">
      <c r="A54" s="56" t="s">
        <v>31</v>
      </c>
      <c r="B54" s="56"/>
      <c r="C54" s="56"/>
      <c r="D54" s="40"/>
      <c r="E54" s="76">
        <v>40862.83</v>
      </c>
    </row>
    <row r="55" spans="1:5">
      <c r="A55" s="56" t="s">
        <v>32</v>
      </c>
      <c r="B55" s="56"/>
      <c r="C55" s="56"/>
      <c r="D55" s="40"/>
      <c r="E55" s="76">
        <v>68344.179999999993</v>
      </c>
    </row>
    <row r="56" spans="1:5">
      <c r="A56" s="70" t="s">
        <v>33</v>
      </c>
      <c r="B56" s="70"/>
      <c r="C56" s="70"/>
      <c r="D56" s="40"/>
      <c r="E56" s="22">
        <f>SUM(E52:E55)</f>
        <v>619892.77</v>
      </c>
    </row>
    <row r="57" spans="1:5" ht="22.5" customHeight="1">
      <c r="A57" s="71" t="s">
        <v>34</v>
      </c>
      <c r="B57" s="71"/>
      <c r="C57" s="71"/>
      <c r="D57" s="71"/>
      <c r="E57" s="44"/>
    </row>
    <row r="58" spans="1:5" ht="12.75" customHeight="1">
      <c r="A58" s="72" t="s">
        <v>35</v>
      </c>
      <c r="B58" s="72"/>
      <c r="C58" s="72"/>
      <c r="D58" s="41"/>
      <c r="E58" s="22">
        <v>-195019.37</v>
      </c>
    </row>
    <row r="59" spans="1:5" ht="12.75" customHeight="1">
      <c r="A59" s="72" t="s">
        <v>36</v>
      </c>
      <c r="B59" s="72"/>
      <c r="C59" s="72"/>
      <c r="D59" s="41"/>
      <c r="E59" s="22">
        <f>E23-E7</f>
        <v>-16784.090000000084</v>
      </c>
    </row>
    <row r="60" spans="1:5" ht="12.75" customHeight="1">
      <c r="A60" s="72" t="s">
        <v>37</v>
      </c>
      <c r="B60" s="72"/>
      <c r="C60" s="72"/>
      <c r="D60" s="41"/>
      <c r="E60" s="22">
        <f>E58+E59</f>
        <v>-211803.46000000008</v>
      </c>
    </row>
    <row r="61" spans="1:5">
      <c r="A61" s="75" t="s">
        <v>38</v>
      </c>
      <c r="B61" s="75"/>
      <c r="C61" s="45" t="s">
        <v>39</v>
      </c>
      <c r="D61" s="11"/>
      <c r="E61" s="22">
        <v>-72818.679999999993</v>
      </c>
    </row>
    <row r="62" spans="1:5">
      <c r="A62" s="75"/>
      <c r="B62" s="75"/>
      <c r="C62" s="45" t="s">
        <v>40</v>
      </c>
      <c r="D62" s="11"/>
      <c r="E62" s="22">
        <v>-19958.21</v>
      </c>
    </row>
    <row r="63" spans="1:5">
      <c r="A63" s="75"/>
      <c r="B63" s="75"/>
      <c r="C63" s="45" t="s">
        <v>41</v>
      </c>
      <c r="D63" s="11"/>
      <c r="E63" s="22">
        <v>-119026.57</v>
      </c>
    </row>
    <row r="64" spans="1:5" ht="12.75" customHeight="1">
      <c r="A64" s="30"/>
      <c r="B64" s="30"/>
      <c r="C64" s="30"/>
      <c r="D64" s="20"/>
      <c r="E64" s="23"/>
    </row>
    <row r="65" spans="1:5" ht="30" customHeight="1">
      <c r="A65" s="7" t="s">
        <v>42</v>
      </c>
      <c r="B65" s="7"/>
      <c r="C65" s="7"/>
      <c r="D65" s="78" t="s">
        <v>43</v>
      </c>
      <c r="E65" s="78"/>
    </row>
    <row r="66" spans="1:5">
      <c r="A66" s="26"/>
      <c r="B66" s="26"/>
      <c r="C66" s="26"/>
      <c r="D66" s="27"/>
      <c r="E66" s="25"/>
    </row>
    <row r="67" spans="1:5" ht="14.25" customHeight="1">
      <c r="A67" s="7"/>
      <c r="B67" s="28" t="s">
        <v>44</v>
      </c>
      <c r="C67" s="28"/>
      <c r="D67" s="24"/>
      <c r="E67" s="7"/>
    </row>
    <row r="68" spans="1:5">
      <c r="A68" s="7" t="s">
        <v>45</v>
      </c>
      <c r="B68" s="7"/>
      <c r="C68" s="7"/>
      <c r="D68" s="24"/>
      <c r="E68" s="7"/>
    </row>
    <row r="69" spans="1:5">
      <c r="A69" s="7" t="s">
        <v>46</v>
      </c>
      <c r="B69" s="7"/>
      <c r="C69" s="7"/>
      <c r="D69" s="24"/>
      <c r="E69" s="7"/>
    </row>
    <row r="70" spans="1:5">
      <c r="E70" s="31"/>
    </row>
  </sheetData>
  <mergeCells count="66">
    <mergeCell ref="A1:E1"/>
    <mergeCell ref="A2:E2"/>
    <mergeCell ref="A59:C59"/>
    <mergeCell ref="A60:C60"/>
    <mergeCell ref="A61:B63"/>
    <mergeCell ref="D65:E65"/>
    <mergeCell ref="A54:C54"/>
    <mergeCell ref="A55:C55"/>
    <mergeCell ref="A56:C56"/>
    <mergeCell ref="A57:D57"/>
    <mergeCell ref="A58:C58"/>
    <mergeCell ref="A46:C46"/>
    <mergeCell ref="A44:C44"/>
    <mergeCell ref="A45:C45"/>
    <mergeCell ref="A53:C53"/>
    <mergeCell ref="A47:D47"/>
    <mergeCell ref="A48:C48"/>
    <mergeCell ref="A49:C49"/>
    <mergeCell ref="A50:C50"/>
    <mergeCell ref="A51:D51"/>
    <mergeCell ref="A52:C52"/>
    <mergeCell ref="A28:C28"/>
    <mergeCell ref="A29:C29"/>
    <mergeCell ref="A30:D30"/>
    <mergeCell ref="A42:D42"/>
    <mergeCell ref="A43:C43"/>
    <mergeCell ref="A36:C36"/>
    <mergeCell ref="A37:C37"/>
    <mergeCell ref="A38:C38"/>
    <mergeCell ref="A39:C39"/>
    <mergeCell ref="A40:C41"/>
    <mergeCell ref="A31:C31"/>
    <mergeCell ref="A32:C32"/>
    <mergeCell ref="A33:D33"/>
    <mergeCell ref="A34:C34"/>
    <mergeCell ref="A35:C35"/>
    <mergeCell ref="F23:F24"/>
    <mergeCell ref="A25:D25"/>
    <mergeCell ref="A26:C26"/>
    <mergeCell ref="A27:C27"/>
    <mergeCell ref="A23:C24"/>
    <mergeCell ref="E23:E24"/>
    <mergeCell ref="A21:C21"/>
    <mergeCell ref="A22:C22"/>
    <mergeCell ref="A14:D14"/>
    <mergeCell ref="A15:C15"/>
    <mergeCell ref="A16:C16"/>
    <mergeCell ref="F8:F9"/>
    <mergeCell ref="A9:D9"/>
    <mergeCell ref="A10:C10"/>
    <mergeCell ref="A17:D17"/>
    <mergeCell ref="A18:C18"/>
    <mergeCell ref="E40:E41"/>
    <mergeCell ref="D23:D24"/>
    <mergeCell ref="D40:D41"/>
    <mergeCell ref="A3:B3"/>
    <mergeCell ref="A4:B4"/>
    <mergeCell ref="A5:B5"/>
    <mergeCell ref="A7:C8"/>
    <mergeCell ref="D7:D8"/>
    <mergeCell ref="E7:E8"/>
    <mergeCell ref="A11:C11"/>
    <mergeCell ref="A12:C12"/>
    <mergeCell ref="A13:C13"/>
    <mergeCell ref="A19:C19"/>
    <mergeCell ref="A20:C20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Ф-К 28-5 </vt:lpstr>
      <vt:lpstr>'Ф-К 28-5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2017-04-06T07:04:27Z</dcterms:modified>
</cp:coreProperties>
</file>