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9330" yWindow="-30" windowWidth="10575" windowHeight="10185" tabRatio="940"/>
  </bookViews>
  <sheets>
    <sheet name="дом 1" sheetId="1" r:id="rId1"/>
    <sheet name="дом 4" sheetId="21" r:id="rId2"/>
    <sheet name="дом 6" sheetId="6" r:id="rId3"/>
    <sheet name="дом 7" sheetId="7" r:id="rId4"/>
    <sheet name="дом 8" sheetId="8" r:id="rId5"/>
    <sheet name="дом 10" sheetId="9" r:id="rId6"/>
    <sheet name="дом 14" sheetId="10" r:id="rId7"/>
    <sheet name="дом 19" sheetId="11" r:id="rId8"/>
    <sheet name="дом 20" sheetId="12" r:id="rId9"/>
    <sheet name="дом 21" sheetId="13" r:id="rId10"/>
    <sheet name="дом 24" sheetId="14" r:id="rId11"/>
    <sheet name="дом 26" sheetId="15" r:id="rId12"/>
    <sheet name="дом 27" sheetId="16" r:id="rId13"/>
    <sheet name="дом 28" sheetId="17" r:id="rId14"/>
    <sheet name="дом 32" sheetId="18" r:id="rId15"/>
    <sheet name="дом 34" sheetId="19" r:id="rId16"/>
  </sheets>
  <calcPr calcId="125725" refMode="R1C1"/>
</workbook>
</file>

<file path=xl/calcChain.xml><?xml version="1.0" encoding="utf-8"?>
<calcChain xmlns="http://schemas.openxmlformats.org/spreadsheetml/2006/main">
  <c r="E49" i="13"/>
  <c r="E13"/>
  <c r="E29" i="1" l="1"/>
  <c r="J9"/>
  <c r="E15" i="16"/>
  <c r="E11" i="14"/>
  <c r="E38"/>
  <c r="E13"/>
  <c r="E48"/>
  <c r="E29" i="13"/>
  <c r="E38" i="11"/>
  <c r="E15"/>
  <c r="E17" i="9"/>
  <c r="E13" i="11" l="1"/>
  <c r="E42" i="10" l="1"/>
  <c r="E13"/>
  <c r="E11" i="8"/>
  <c r="E13"/>
  <c r="E13" i="7"/>
  <c r="E11"/>
  <c r="E15" i="6"/>
  <c r="E13"/>
  <c r="E13" i="21"/>
  <c r="E42" i="19"/>
  <c r="E42" i="12"/>
  <c r="E48"/>
  <c r="E29" i="21" l="1"/>
  <c r="E29" i="6"/>
  <c r="E29" i="8"/>
  <c r="E29" i="7"/>
  <c r="E13" i="12"/>
  <c r="E11"/>
  <c r="E48" i="9" l="1"/>
  <c r="E29" i="10"/>
  <c r="E29" i="11"/>
  <c r="E29" i="12"/>
  <c r="E29" i="14"/>
  <c r="E29" i="15"/>
  <c r="E25" i="16"/>
  <c r="E49"/>
  <c r="E11"/>
  <c r="E48" i="17"/>
  <c r="E13"/>
  <c r="E11"/>
  <c r="E29" l="1"/>
  <c r="E21" i="18"/>
  <c r="E13"/>
  <c r="E29" l="1"/>
  <c r="E13" i="19" l="1"/>
  <c r="E11"/>
  <c r="E34" i="18"/>
  <c r="E34" i="17"/>
  <c r="E36"/>
  <c r="E34" i="16"/>
  <c r="E29" i="19" l="1"/>
  <c r="E53" i="9"/>
  <c r="E52" i="1" l="1"/>
  <c r="E51" i="9" l="1"/>
  <c r="E29" i="16" l="1"/>
  <c r="E29" i="9" l="1"/>
  <c r="E52" s="1"/>
  <c r="E52" i="16" l="1"/>
  <c r="E51" i="10"/>
  <c r="E52" i="13"/>
  <c r="E51" i="14"/>
  <c r="E52" i="10" l="1"/>
  <c r="E51" i="19"/>
  <c r="E53" i="13"/>
  <c r="E51" i="7"/>
  <c r="E52" i="14"/>
  <c r="E51" i="12"/>
  <c r="E53" i="16"/>
  <c r="E51" i="15"/>
  <c r="E52" i="19" l="1"/>
  <c r="E52" i="15"/>
  <c r="E52" i="12"/>
  <c r="E52" i="7"/>
  <c r="E51" i="18" l="1"/>
  <c r="E52" l="1"/>
  <c r="E51" i="17" l="1"/>
  <c r="E52" s="1"/>
  <c r="E51" i="8" l="1"/>
  <c r="E52" l="1"/>
  <c r="E52" i="6" l="1"/>
  <c r="E51" i="11" l="1"/>
  <c r="E52" l="1"/>
  <c r="E51" i="21" l="1"/>
  <c r="E52" l="1"/>
</calcChain>
</file>

<file path=xl/sharedStrings.xml><?xml version="1.0" encoding="utf-8"?>
<sst xmlns="http://schemas.openxmlformats.org/spreadsheetml/2006/main" count="1986" uniqueCount="95">
  <si>
    <t>Кровля</t>
  </si>
  <si>
    <t>Козырьки</t>
  </si>
  <si>
    <t>Швы</t>
  </si>
  <si>
    <t>№ п/п</t>
  </si>
  <si>
    <t>Адрес</t>
  </si>
  <si>
    <t>№ дома</t>
  </si>
  <si>
    <t>кол-во подъездов</t>
  </si>
  <si>
    <t>Материал здания</t>
  </si>
  <si>
    <t>Планируемый капитальный ремонт в 2011 г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</si>
  <si>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</si>
  <si>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</si>
  <si>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</si>
  <si>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</si>
  <si>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</si>
  <si>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</si>
  <si>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</si>
  <si>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</si>
  <si>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</si>
  <si>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</si>
  <si>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</si>
  <si>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</si>
  <si>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</si>
  <si>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</si>
  <si>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</si>
  <si>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</si>
  <si>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шифер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</si>
  <si>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</si>
  <si>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</si>
  <si>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</si>
  <si>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</si>
  <si>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</si>
  <si>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</si>
  <si>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</si>
  <si>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этажей</t>
  </si>
  <si>
    <t>панельный</t>
  </si>
  <si>
    <t>материал-мягкая</t>
  </si>
  <si>
    <t>утепление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</si>
  <si>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</si>
  <si>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</si>
  <si>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</si>
  <si>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</si>
  <si>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</si>
  <si>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</si>
  <si>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</si>
  <si>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</si>
  <si>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</si>
  <si>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</si>
  <si>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</si>
  <si>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</si>
  <si>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</si>
  <si>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</si>
  <si>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</si>
  <si>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</si>
  <si>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</si>
  <si>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</si>
  <si>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</si>
  <si>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</si>
  <si>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</si>
  <si>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</si>
  <si>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План работы   по текущему ремонту  на 2011 г  по дому №1</t>
  </si>
  <si>
    <t>Выполнено работ в 2011 г.</t>
  </si>
  <si>
    <t>Всего запланировано по дому на 2011 год, руб.</t>
  </si>
  <si>
    <t>План работы   по текущему ремонту  на 2011 г  по дому №10</t>
  </si>
  <si>
    <t>План работы   по текущему ремонту  на 2011 г  по дому №14</t>
  </si>
  <si>
    <t>План работы   по текущему ремонту  на 2011 г  по дому №34</t>
  </si>
  <si>
    <t>План работы   по текущему ремонту  на 2011 г  по дому №4</t>
  </si>
  <si>
    <t>План работы   по текущему ремонту  на 2011 г  по дому №6</t>
  </si>
  <si>
    <t>План работы   по текущему ремонту  на 2011 г  по дому №7</t>
  </si>
  <si>
    <t>План работы   по текущему ремонту  на 2011 г  по дому №8</t>
  </si>
  <si>
    <t>План работы   по текущему ремонту  на 2011 г  по дому №19</t>
  </si>
  <si>
    <t>План работы   по текущему ремонту  на 2011 г  по дому №20</t>
  </si>
  <si>
    <t>План работы   по текущему ремонту  на 2011 г  по дому №21</t>
  </si>
  <si>
    <t>План работы   по текущему ремонту  на 2011 г  по дому №24</t>
  </si>
  <si>
    <t>План работы   по текущему ремонту  на 2011 г  по дому №26</t>
  </si>
  <si>
    <t>План работы   по текущему ремонту  на 2011 г  по дому №27</t>
  </si>
  <si>
    <t>План работы   по текущему ремонту  на 2011 г  по дому №28</t>
  </si>
  <si>
    <t>План работы   по текущему ремонту  на 2011 г  по дому №32</t>
  </si>
  <si>
    <t>Ремонт по заявкам квартиросъемщиков (смена труб, прочистка канализации)</t>
  </si>
  <si>
    <t>арматура</t>
  </si>
  <si>
    <t>План 2011 г.</t>
  </si>
  <si>
    <t>Федоров А.В.</t>
  </si>
  <si>
    <t>Согласованно :</t>
  </si>
  <si>
    <t>Согласованно собственники жилого дома :</t>
  </si>
  <si>
    <t>Ст. по дому, кв №</t>
  </si>
  <si>
    <t>кв №</t>
  </si>
  <si>
    <t xml:space="preserve">кв № </t>
  </si>
  <si>
    <t xml:space="preserve">Генеральный  директор ООО "ВУ ЖКС"  </t>
  </si>
  <si>
    <t xml:space="preserve">Канализация </t>
  </si>
  <si>
    <t>запорная арматура</t>
  </si>
  <si>
    <t>конек</t>
  </si>
  <si>
    <t>баланс.клапан</t>
  </si>
  <si>
    <t>Прочие</t>
  </si>
  <si>
    <t>т</t>
  </si>
  <si>
    <t>земля</t>
  </si>
  <si>
    <t>План начислений с учетом остатка, руб.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</si>
</sst>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10"/>
      <color rgb="FF00000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4"/>
      <name val="Arial Cyr"/>
      <charset val="204"/>
    </font>
    <font>
      <b/>
      <sz val="16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8" applyFont="1" applyAlignment="1">
      <alignment horizontal="center"/>
    </xf>
    <xf numFmtId="0" fontId="3" fillId="0" borderId="0" xfId="8" applyFont="1"/>
    <xf numFmtId="0" fontId="5" fillId="0" borderId="1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8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5" fillId="0" borderId="1" xfId="8" applyNumberFormat="1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9" fillId="0" borderId="0" xfId="0" applyFont="1"/>
    <xf numFmtId="0" fontId="9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5" fillId="0" borderId="1" xfId="8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  <xf numFmtId="0" fontId="10" fillId="0" borderId="1" xfId="8" applyNumberFormat="1" applyFont="1" applyFill="1" applyBorder="1" applyAlignment="1">
      <alignment vertical="top" wrapText="1"/>
    </xf>
    <xf numFmtId="0" fontId="10" fillId="0" borderId="1" xfId="8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2" fillId="0" borderId="1" xfId="8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8" applyNumberFormat="1" applyFont="1" applyBorder="1" applyAlignment="1">
      <alignment vertical="top" wrapText="1"/>
    </xf>
    <xf numFmtId="1" fontId="11" fillId="0" borderId="1" xfId="0" applyNumberFormat="1" applyFont="1" applyBorder="1" applyAlignment="1">
      <alignment horizontal="center" vertical="center"/>
    </xf>
    <xf numFmtId="0" fontId="10" fillId="0" borderId="1" xfId="8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3" fontId="13" fillId="0" borderId="1" xfId="0" applyNumberFormat="1" applyFont="1" applyBorder="1" applyAlignment="1">
      <alignment horizontal="center"/>
    </xf>
    <xf numFmtId="0" fontId="13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5" xfId="0" applyFont="1" applyBorder="1"/>
    <xf numFmtId="0" fontId="12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top" wrapText="1"/>
    </xf>
    <xf numFmtId="3" fontId="0" fillId="0" borderId="1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5" fillId="0" borderId="2" xfId="8" applyNumberFormat="1" applyFont="1" applyFill="1" applyBorder="1" applyAlignment="1">
      <alignment vertical="top" wrapText="1"/>
    </xf>
    <xf numFmtId="0" fontId="5" fillId="0" borderId="4" xfId="8" applyNumberFormat="1" applyFont="1" applyFill="1" applyBorder="1" applyAlignment="1">
      <alignment vertical="top" wrapText="1"/>
    </xf>
    <xf numFmtId="0" fontId="8" fillId="0" borderId="5" xfId="8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2" fillId="0" borderId="5" xfId="0" applyFont="1" applyBorder="1" applyAlignment="1">
      <alignment horizontal="left"/>
    </xf>
    <xf numFmtId="0" fontId="11" fillId="0" borderId="1" xfId="0" applyFont="1" applyBorder="1" applyAlignment="1">
      <alignment horizontal="center" vertical="top"/>
    </xf>
    <xf numFmtId="0" fontId="10" fillId="0" borderId="1" xfId="8" applyNumberFormat="1" applyFont="1" applyBorder="1" applyAlignment="1">
      <alignment vertical="top" wrapText="1"/>
    </xf>
    <xf numFmtId="0" fontId="5" fillId="0" borderId="1" xfId="8" applyNumberFormat="1" applyFont="1" applyFill="1" applyBorder="1" applyAlignment="1">
      <alignment horizontal="center" vertical="center" wrapText="1"/>
    </xf>
    <xf numFmtId="0" fontId="10" fillId="0" borderId="1" xfId="8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" xfId="8" applyNumberFormat="1" applyFont="1" applyBorder="1" applyAlignment="1">
      <alignment vertical="top" wrapText="1"/>
    </xf>
    <xf numFmtId="0" fontId="5" fillId="0" borderId="4" xfId="8" applyNumberFormat="1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8" applyNumberFormat="1" applyFont="1" applyFill="1" applyBorder="1" applyAlignment="1">
      <alignment horizontal="left" vertical="top" wrapText="1"/>
    </xf>
    <xf numFmtId="0" fontId="5" fillId="0" borderId="2" xfId="8" applyNumberFormat="1" applyFont="1" applyFill="1" applyBorder="1" applyAlignment="1">
      <alignment horizontal="left" vertical="top" wrapText="1"/>
    </xf>
    <xf numFmtId="0" fontId="5" fillId="0" borderId="4" xfId="8" applyNumberFormat="1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22" fillId="0" borderId="5" xfId="8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5" fillId="0" borderId="1" xfId="8" applyNumberFormat="1" applyFont="1" applyFill="1" applyBorder="1" applyAlignment="1">
      <alignment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8" fillId="0" borderId="2" xfId="8" applyNumberFormat="1" applyFont="1" applyFill="1" applyBorder="1" applyAlignment="1">
      <alignment vertical="top" wrapText="1"/>
    </xf>
    <xf numFmtId="0" fontId="18" fillId="0" borderId="4" xfId="8" applyNumberFormat="1" applyFont="1" applyFill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center" wrapText="1"/>
    </xf>
    <xf numFmtId="0" fontId="5" fillId="0" borderId="4" xfId="8" applyNumberFormat="1" applyFont="1" applyFill="1" applyBorder="1" applyAlignment="1">
      <alignment horizontal="left" vertical="center" wrapText="1"/>
    </xf>
    <xf numFmtId="0" fontId="21" fillId="0" borderId="5" xfId="8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</cellXfs>
  <cellStyles count="25"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tabSelected="1" topLeftCell="A21" zoomScaleNormal="100" workbookViewId="0">
      <selection activeCell="B53" sqref="B53:C53"/>
    </sheetView>
  </sheetViews>
  <sheetFormatPr defaultRowHeight="15"/>
  <cols>
    <col min="1" max="1" width="6.42578125" style="17" bestFit="1" customWidth="1"/>
    <col min="2" max="2" width="35.7109375" style="13" customWidth="1"/>
    <col min="3" max="3" width="27.140625" style="8" customWidth="1"/>
    <col min="4" max="4" width="8.85546875" style="8" customWidth="1"/>
    <col min="5" max="5" width="9.5703125" style="8" customWidth="1"/>
  </cols>
  <sheetData>
    <row r="1" spans="1:10" s="2" customFormat="1" ht="23.25" customHeight="1">
      <c r="A1" s="95" t="s">
        <v>59</v>
      </c>
      <c r="B1" s="95"/>
      <c r="C1" s="95"/>
      <c r="D1" s="95"/>
      <c r="E1" s="95"/>
    </row>
    <row r="2" spans="1:10" s="5" customFormat="1" ht="25.5">
      <c r="A2" s="3" t="s">
        <v>3</v>
      </c>
      <c r="B2" s="100" t="s">
        <v>58</v>
      </c>
      <c r="C2" s="100"/>
      <c r="D2" s="3" t="s">
        <v>31</v>
      </c>
      <c r="E2" s="22" t="s">
        <v>79</v>
      </c>
    </row>
    <row r="3" spans="1:10" s="34" customFormat="1" ht="12">
      <c r="A3" s="30">
        <v>1</v>
      </c>
      <c r="B3" s="31" t="s">
        <v>4</v>
      </c>
      <c r="C3" s="32" t="s">
        <v>24</v>
      </c>
      <c r="D3" s="32"/>
      <c r="E3" s="33"/>
    </row>
    <row r="4" spans="1:10" s="34" customFormat="1" ht="12">
      <c r="A4" s="30">
        <v>2</v>
      </c>
      <c r="B4" s="31" t="s">
        <v>5</v>
      </c>
      <c r="C4" s="33">
        <v>1</v>
      </c>
      <c r="D4" s="33"/>
      <c r="E4" s="33"/>
    </row>
    <row r="5" spans="1:10" s="34" customFormat="1" ht="12">
      <c r="A5" s="30">
        <v>3</v>
      </c>
      <c r="B5" s="31" t="s">
        <v>33</v>
      </c>
      <c r="C5" s="33">
        <v>5</v>
      </c>
      <c r="D5" s="33"/>
      <c r="E5" s="33"/>
    </row>
    <row r="6" spans="1:10" s="34" customFormat="1" ht="15" customHeight="1">
      <c r="A6" s="30">
        <v>4</v>
      </c>
      <c r="B6" s="31" t="s">
        <v>6</v>
      </c>
      <c r="C6" s="33">
        <v>4</v>
      </c>
      <c r="D6" s="33"/>
      <c r="E6" s="33"/>
    </row>
    <row r="7" spans="1:10" s="34" customFormat="1" ht="15" customHeight="1">
      <c r="A7" s="30">
        <v>5</v>
      </c>
      <c r="B7" s="31" t="s">
        <v>7</v>
      </c>
      <c r="C7" s="33" t="s">
        <v>34</v>
      </c>
      <c r="D7" s="33"/>
      <c r="E7" s="33"/>
    </row>
    <row r="8" spans="1:10" s="34" customFormat="1" ht="12">
      <c r="A8" s="30">
        <v>6</v>
      </c>
      <c r="B8" s="101" t="s">
        <v>8</v>
      </c>
      <c r="C8" s="101"/>
      <c r="D8" s="30" t="s">
        <v>26</v>
      </c>
      <c r="E8" s="33"/>
    </row>
    <row r="9" spans="1:10" s="34" customFormat="1" ht="12">
      <c r="A9" s="98">
        <v>7</v>
      </c>
      <c r="B9" s="99" t="s">
        <v>0</v>
      </c>
      <c r="C9" s="35" t="s">
        <v>25</v>
      </c>
      <c r="D9" s="35" t="s">
        <v>19</v>
      </c>
      <c r="E9" s="33">
        <v>25</v>
      </c>
      <c r="J9" s="34">
        <f>1*1.7*19</f>
        <v>32.299999999999997</v>
      </c>
    </row>
    <row r="10" spans="1:10" s="34" customFormat="1" ht="12">
      <c r="A10" s="98"/>
      <c r="B10" s="99"/>
      <c r="C10" s="35" t="s">
        <v>20</v>
      </c>
      <c r="D10" s="35" t="s">
        <v>29</v>
      </c>
      <c r="E10" s="33"/>
    </row>
    <row r="11" spans="1:10" s="34" customFormat="1" ht="12">
      <c r="A11" s="98"/>
      <c r="B11" s="99"/>
      <c r="C11" s="35" t="s">
        <v>32</v>
      </c>
      <c r="D11" s="35" t="s">
        <v>26</v>
      </c>
      <c r="E11" s="33">
        <v>15000</v>
      </c>
    </row>
    <row r="12" spans="1:10" s="34" customFormat="1" ht="12">
      <c r="A12" s="98">
        <v>8</v>
      </c>
      <c r="B12" s="99" t="s">
        <v>2</v>
      </c>
      <c r="C12" s="35" t="s">
        <v>36</v>
      </c>
      <c r="D12" s="35" t="s">
        <v>28</v>
      </c>
      <c r="E12" s="33"/>
    </row>
    <row r="13" spans="1:10" s="34" customFormat="1" ht="12">
      <c r="A13" s="98"/>
      <c r="B13" s="99"/>
      <c r="C13" s="35" t="s">
        <v>32</v>
      </c>
      <c r="D13" s="35" t="s">
        <v>26</v>
      </c>
      <c r="E13" s="33">
        <v>0</v>
      </c>
    </row>
    <row r="14" spans="1:10" s="34" customFormat="1" ht="15" customHeight="1">
      <c r="A14" s="98">
        <v>9</v>
      </c>
      <c r="B14" s="99" t="s">
        <v>1</v>
      </c>
      <c r="C14" s="35" t="s">
        <v>37</v>
      </c>
      <c r="D14" s="35" t="s">
        <v>29</v>
      </c>
      <c r="E14" s="33"/>
    </row>
    <row r="15" spans="1:10" s="34" customFormat="1" ht="12">
      <c r="A15" s="98"/>
      <c r="B15" s="99"/>
      <c r="C15" s="35" t="s">
        <v>32</v>
      </c>
      <c r="D15" s="35" t="s">
        <v>26</v>
      </c>
      <c r="E15" s="33"/>
    </row>
    <row r="16" spans="1:10" s="34" customFormat="1" ht="15" customHeight="1">
      <c r="A16" s="98">
        <v>10</v>
      </c>
      <c r="B16" s="99" t="s">
        <v>38</v>
      </c>
      <c r="C16" s="35" t="s">
        <v>39</v>
      </c>
      <c r="D16" s="35" t="s">
        <v>29</v>
      </c>
      <c r="E16" s="33"/>
    </row>
    <row r="17" spans="1:5" s="34" customFormat="1" ht="12">
      <c r="A17" s="98"/>
      <c r="B17" s="99"/>
      <c r="C17" s="35" t="s">
        <v>32</v>
      </c>
      <c r="D17" s="35" t="s">
        <v>26</v>
      </c>
      <c r="E17" s="33">
        <v>0</v>
      </c>
    </row>
    <row r="18" spans="1:5" s="34" customFormat="1" ht="15" customHeight="1">
      <c r="A18" s="98">
        <v>12</v>
      </c>
      <c r="B18" s="99" t="s">
        <v>9</v>
      </c>
      <c r="C18" s="35" t="s">
        <v>40</v>
      </c>
      <c r="D18" s="35" t="s">
        <v>29</v>
      </c>
      <c r="E18" s="33"/>
    </row>
    <row r="19" spans="1:5" s="34" customFormat="1" ht="12">
      <c r="A19" s="98"/>
      <c r="B19" s="99"/>
      <c r="C19" s="35" t="s">
        <v>41</v>
      </c>
      <c r="D19" s="35" t="s">
        <v>29</v>
      </c>
      <c r="E19" s="33"/>
    </row>
    <row r="20" spans="1:5" s="34" customFormat="1" ht="12">
      <c r="A20" s="98"/>
      <c r="B20" s="99"/>
      <c r="C20" s="35" t="s">
        <v>42</v>
      </c>
      <c r="D20" s="35" t="s">
        <v>29</v>
      </c>
      <c r="E20" s="33"/>
    </row>
    <row r="21" spans="1:5" s="34" customFormat="1" ht="12">
      <c r="A21" s="98"/>
      <c r="B21" s="99"/>
      <c r="C21" s="35" t="s">
        <v>32</v>
      </c>
      <c r="D21" s="35" t="s">
        <v>26</v>
      </c>
      <c r="E21" s="33">
        <v>0</v>
      </c>
    </row>
    <row r="22" spans="1:5" s="34" customFormat="1" ht="15" customHeight="1">
      <c r="A22" s="98">
        <v>13</v>
      </c>
      <c r="B22" s="99" t="s">
        <v>10</v>
      </c>
      <c r="C22" s="35" t="s">
        <v>30</v>
      </c>
      <c r="D22" s="35" t="s">
        <v>45</v>
      </c>
      <c r="E22" s="33"/>
    </row>
    <row r="23" spans="1:5" s="34" customFormat="1" ht="12">
      <c r="A23" s="98"/>
      <c r="B23" s="99"/>
      <c r="C23" s="35" t="s">
        <v>43</v>
      </c>
      <c r="D23" s="35" t="s">
        <v>29</v>
      </c>
      <c r="E23" s="33"/>
    </row>
    <row r="24" spans="1:5" s="34" customFormat="1" ht="12">
      <c r="A24" s="98"/>
      <c r="B24" s="99"/>
      <c r="C24" s="35" t="s">
        <v>44</v>
      </c>
      <c r="D24" s="35" t="s">
        <v>28</v>
      </c>
      <c r="E24" s="33"/>
    </row>
    <row r="25" spans="1:5" s="34" customFormat="1" ht="12">
      <c r="A25" s="98"/>
      <c r="B25" s="99"/>
      <c r="C25" s="35" t="s">
        <v>32</v>
      </c>
      <c r="D25" s="35" t="s">
        <v>26</v>
      </c>
      <c r="E25" s="33">
        <v>0</v>
      </c>
    </row>
    <row r="26" spans="1:5" s="34" customFormat="1" ht="15" customHeight="1">
      <c r="A26" s="98">
        <v>14</v>
      </c>
      <c r="B26" s="99" t="s">
        <v>11</v>
      </c>
      <c r="C26" s="35" t="s">
        <v>47</v>
      </c>
      <c r="D26" s="35" t="s">
        <v>19</v>
      </c>
      <c r="E26" s="33"/>
    </row>
    <row r="27" spans="1:5" s="34" customFormat="1" ht="12">
      <c r="A27" s="98"/>
      <c r="B27" s="99"/>
      <c r="C27" s="35" t="s">
        <v>46</v>
      </c>
      <c r="D27" s="35" t="s">
        <v>29</v>
      </c>
      <c r="E27" s="33"/>
    </row>
    <row r="28" spans="1:5" s="34" customFormat="1" ht="12">
      <c r="A28" s="98"/>
      <c r="B28" s="99"/>
      <c r="C28" s="35" t="s">
        <v>21</v>
      </c>
      <c r="D28" s="35" t="s">
        <v>26</v>
      </c>
      <c r="E28" s="33"/>
    </row>
    <row r="29" spans="1:5" s="34" customFormat="1" ht="15" customHeight="1">
      <c r="A29" s="30">
        <v>15</v>
      </c>
      <c r="B29" s="31" t="s">
        <v>27</v>
      </c>
      <c r="C29" s="33" t="s">
        <v>32</v>
      </c>
      <c r="D29" s="33" t="s">
        <v>26</v>
      </c>
      <c r="E29" s="33">
        <f>E28+E25+E21+E17+E13+E11</f>
        <v>15000</v>
      </c>
    </row>
    <row r="30" spans="1:5" s="34" customFormat="1" ht="15" customHeight="1">
      <c r="A30" s="98">
        <v>16</v>
      </c>
      <c r="B30" s="99" t="s">
        <v>12</v>
      </c>
      <c r="C30" s="9" t="s">
        <v>48</v>
      </c>
      <c r="D30" s="9" t="s">
        <v>29</v>
      </c>
      <c r="E30" s="33">
        <v>2</v>
      </c>
    </row>
    <row r="31" spans="1:5" s="34" customFormat="1" ht="12">
      <c r="A31" s="98"/>
      <c r="B31" s="99"/>
      <c r="C31" s="9" t="s">
        <v>54</v>
      </c>
      <c r="D31" s="9" t="s">
        <v>29</v>
      </c>
      <c r="E31" s="33">
        <v>1</v>
      </c>
    </row>
    <row r="32" spans="1:5" s="34" customFormat="1" ht="12">
      <c r="A32" s="98"/>
      <c r="B32" s="99"/>
      <c r="C32" s="9" t="s">
        <v>53</v>
      </c>
      <c r="D32" s="9" t="s">
        <v>28</v>
      </c>
      <c r="E32" s="33"/>
    </row>
    <row r="33" spans="1:5" s="34" customFormat="1" ht="12">
      <c r="A33" s="98"/>
      <c r="B33" s="99"/>
      <c r="C33" s="9" t="s">
        <v>52</v>
      </c>
      <c r="D33" s="9" t="s">
        <v>29</v>
      </c>
      <c r="E33" s="33">
        <v>1</v>
      </c>
    </row>
    <row r="34" spans="1:5" s="34" customFormat="1" ht="12">
      <c r="A34" s="98"/>
      <c r="B34" s="99"/>
      <c r="C34" s="9" t="s">
        <v>22</v>
      </c>
      <c r="D34" s="9" t="s">
        <v>29</v>
      </c>
      <c r="E34" s="33">
        <v>9</v>
      </c>
    </row>
    <row r="35" spans="1:5" s="34" customFormat="1" ht="12">
      <c r="A35" s="98"/>
      <c r="B35" s="99"/>
      <c r="C35" s="9" t="s">
        <v>51</v>
      </c>
      <c r="D35" s="9" t="s">
        <v>29</v>
      </c>
      <c r="E35" s="33">
        <v>5</v>
      </c>
    </row>
    <row r="36" spans="1:5" s="34" customFormat="1" ht="12">
      <c r="A36" s="98"/>
      <c r="B36" s="99"/>
      <c r="C36" s="35" t="s">
        <v>50</v>
      </c>
      <c r="D36" s="35" t="s">
        <v>28</v>
      </c>
      <c r="E36" s="33">
        <v>2</v>
      </c>
    </row>
    <row r="37" spans="1:5" s="34" customFormat="1" ht="12">
      <c r="A37" s="98"/>
      <c r="B37" s="99"/>
      <c r="C37" s="35" t="s">
        <v>49</v>
      </c>
      <c r="D37" s="35" t="s">
        <v>28</v>
      </c>
      <c r="E37" s="33"/>
    </row>
    <row r="38" spans="1:5" s="34" customFormat="1" ht="12">
      <c r="A38" s="98"/>
      <c r="B38" s="99"/>
      <c r="C38" s="35" t="s">
        <v>32</v>
      </c>
      <c r="D38" s="35" t="s">
        <v>26</v>
      </c>
      <c r="E38" s="36">
        <v>43555</v>
      </c>
    </row>
    <row r="39" spans="1:5" s="34" customFormat="1" ht="12">
      <c r="A39" s="98">
        <v>17</v>
      </c>
      <c r="B39" s="99" t="s">
        <v>13</v>
      </c>
      <c r="C39" s="35" t="s">
        <v>23</v>
      </c>
      <c r="D39" s="35" t="s">
        <v>29</v>
      </c>
      <c r="E39" s="33"/>
    </row>
    <row r="40" spans="1:5" s="34" customFormat="1" ht="12">
      <c r="A40" s="98"/>
      <c r="B40" s="99"/>
      <c r="C40" s="9" t="s">
        <v>51</v>
      </c>
      <c r="D40" s="9" t="s">
        <v>29</v>
      </c>
      <c r="E40" s="33"/>
    </row>
    <row r="41" spans="1:5" s="34" customFormat="1" ht="12">
      <c r="A41" s="98"/>
      <c r="B41" s="99"/>
      <c r="C41" s="35" t="s">
        <v>50</v>
      </c>
      <c r="D41" s="35" t="s">
        <v>28</v>
      </c>
      <c r="E41" s="33">
        <v>2.6</v>
      </c>
    </row>
    <row r="42" spans="1:5" s="34" customFormat="1" ht="12">
      <c r="A42" s="98"/>
      <c r="B42" s="99"/>
      <c r="C42" s="35" t="s">
        <v>32</v>
      </c>
      <c r="D42" s="35" t="s">
        <v>26</v>
      </c>
      <c r="E42" s="36">
        <v>1572</v>
      </c>
    </row>
    <row r="43" spans="1:5" s="34" customFormat="1" ht="12">
      <c r="A43" s="98">
        <v>18</v>
      </c>
      <c r="B43" s="99" t="s">
        <v>14</v>
      </c>
      <c r="C43" s="35" t="s">
        <v>55</v>
      </c>
      <c r="D43" s="35" t="s">
        <v>29</v>
      </c>
      <c r="E43" s="33"/>
    </row>
    <row r="44" spans="1:5" s="34" customFormat="1" ht="12">
      <c r="A44" s="98"/>
      <c r="B44" s="99"/>
      <c r="C44" s="37" t="s">
        <v>56</v>
      </c>
      <c r="D44" s="37" t="s">
        <v>28</v>
      </c>
      <c r="E44" s="33"/>
    </row>
    <row r="45" spans="1:5" s="34" customFormat="1" ht="12">
      <c r="A45" s="98"/>
      <c r="B45" s="99"/>
      <c r="C45" s="35" t="s">
        <v>32</v>
      </c>
      <c r="D45" s="35" t="s">
        <v>26</v>
      </c>
      <c r="E45" s="33"/>
    </row>
    <row r="46" spans="1:5" s="34" customFormat="1" ht="15" customHeight="1">
      <c r="A46" s="98">
        <v>19</v>
      </c>
      <c r="B46" s="99" t="s">
        <v>15</v>
      </c>
      <c r="C46" s="37" t="s">
        <v>57</v>
      </c>
      <c r="D46" s="37" t="s">
        <v>29</v>
      </c>
      <c r="E46" s="33"/>
    </row>
    <row r="47" spans="1:5" s="34" customFormat="1" ht="12">
      <c r="A47" s="98"/>
      <c r="B47" s="99"/>
      <c r="C47" s="37" t="s">
        <v>56</v>
      </c>
      <c r="D47" s="37" t="s">
        <v>28</v>
      </c>
      <c r="E47" s="33"/>
    </row>
    <row r="48" spans="1:5" s="34" customFormat="1" ht="12">
      <c r="A48" s="98"/>
      <c r="B48" s="99"/>
      <c r="C48" s="35" t="s">
        <v>32</v>
      </c>
      <c r="D48" s="35" t="s">
        <v>26</v>
      </c>
      <c r="E48" s="33"/>
    </row>
    <row r="49" spans="1:5" s="34" customFormat="1" ht="24.75" customHeight="1">
      <c r="A49" s="30"/>
      <c r="B49" s="38" t="s">
        <v>77</v>
      </c>
      <c r="C49" s="35" t="s">
        <v>32</v>
      </c>
      <c r="D49" s="35" t="s">
        <v>26</v>
      </c>
      <c r="E49" s="39">
        <v>14987</v>
      </c>
    </row>
    <row r="50" spans="1:5" s="34" customFormat="1" ht="15" customHeight="1">
      <c r="A50" s="30">
        <v>20</v>
      </c>
      <c r="B50" s="38" t="s">
        <v>16</v>
      </c>
      <c r="C50" s="35" t="s">
        <v>32</v>
      </c>
      <c r="D50" s="35" t="s">
        <v>26</v>
      </c>
      <c r="E50" s="36">
        <v>78691</v>
      </c>
    </row>
    <row r="51" spans="1:5" s="34" customFormat="1" ht="15" customHeight="1">
      <c r="A51" s="30">
        <v>21</v>
      </c>
      <c r="B51" s="31" t="s">
        <v>17</v>
      </c>
      <c r="C51" s="40" t="s">
        <v>32</v>
      </c>
      <c r="D51" s="40" t="s">
        <v>26</v>
      </c>
      <c r="E51" s="36">
        <v>138805</v>
      </c>
    </row>
    <row r="52" spans="1:5" s="43" customFormat="1" ht="15" customHeight="1">
      <c r="A52" s="41">
        <v>22</v>
      </c>
      <c r="B52" s="31" t="s">
        <v>18</v>
      </c>
      <c r="C52" s="40" t="s">
        <v>32</v>
      </c>
      <c r="D52" s="40" t="s">
        <v>26</v>
      </c>
      <c r="E52" s="42">
        <f>E51+E29</f>
        <v>153805</v>
      </c>
    </row>
    <row r="53" spans="1:5" s="34" customFormat="1" ht="15" customHeight="1">
      <c r="A53" s="30">
        <v>23</v>
      </c>
      <c r="B53" s="93" t="s">
        <v>94</v>
      </c>
      <c r="C53" s="94"/>
      <c r="D53" s="40" t="s">
        <v>26</v>
      </c>
      <c r="E53" s="36">
        <v>110547</v>
      </c>
    </row>
    <row r="55" spans="1:5" ht="15" customHeight="1">
      <c r="B55" s="96" t="s">
        <v>81</v>
      </c>
      <c r="C55" s="96"/>
      <c r="D55" s="44"/>
    </row>
    <row r="56" spans="1:5">
      <c r="B56" s="45" t="s">
        <v>86</v>
      </c>
      <c r="C56" s="53"/>
      <c r="D56" s="90" t="s">
        <v>80</v>
      </c>
    </row>
    <row r="57" spans="1:5">
      <c r="B57" s="45" t="s">
        <v>82</v>
      </c>
      <c r="C57" s="45"/>
      <c r="D57" s="44"/>
    </row>
    <row r="58" spans="1:5">
      <c r="B58" s="97" t="s">
        <v>83</v>
      </c>
      <c r="C58" s="97"/>
      <c r="D58" s="48"/>
    </row>
    <row r="59" spans="1:5">
      <c r="B59" s="50" t="s">
        <v>84</v>
      </c>
      <c r="C59" s="51"/>
      <c r="D59" s="52"/>
    </row>
    <row r="60" spans="1:5">
      <c r="B60" s="54" t="s">
        <v>84</v>
      </c>
      <c r="C60" s="51"/>
      <c r="D60" s="52"/>
    </row>
    <row r="61" spans="1:5">
      <c r="B61" s="46" t="s">
        <v>85</v>
      </c>
      <c r="C61" s="47"/>
      <c r="D61" s="48"/>
    </row>
  </sheetData>
  <mergeCells count="28">
    <mergeCell ref="A46:A48"/>
    <mergeCell ref="B8:C8"/>
    <mergeCell ref="A9:A11"/>
    <mergeCell ref="A12:A13"/>
    <mergeCell ref="A14:A15"/>
    <mergeCell ref="A16:A17"/>
    <mergeCell ref="A18:A21"/>
    <mergeCell ref="A22:A25"/>
    <mergeCell ref="B9:B11"/>
    <mergeCell ref="B12:B13"/>
    <mergeCell ref="B14:B15"/>
    <mergeCell ref="A39:A42"/>
    <mergeCell ref="B53:C53"/>
    <mergeCell ref="A1:E1"/>
    <mergeCell ref="B55:C55"/>
    <mergeCell ref="B58:C58"/>
    <mergeCell ref="A43:A45"/>
    <mergeCell ref="B16:B17"/>
    <mergeCell ref="B39:B42"/>
    <mergeCell ref="B43:B45"/>
    <mergeCell ref="B26:B28"/>
    <mergeCell ref="B30:B38"/>
    <mergeCell ref="A30:A38"/>
    <mergeCell ref="B18:B21"/>
    <mergeCell ref="B22:B25"/>
    <mergeCell ref="A26:A28"/>
    <mergeCell ref="B46:B48"/>
    <mergeCell ref="B2:C2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62"/>
  <sheetViews>
    <sheetView topLeftCell="A38" zoomScaleNormal="100" workbookViewId="0">
      <selection activeCell="B54" sqref="B54:C54"/>
    </sheetView>
  </sheetViews>
  <sheetFormatPr defaultRowHeight="15"/>
  <cols>
    <col min="1" max="1" width="6.42578125" style="17" bestFit="1" customWidth="1"/>
    <col min="2" max="2" width="34.5703125" style="13" customWidth="1"/>
    <col min="3" max="3" width="23.28515625" style="8" customWidth="1"/>
    <col min="4" max="4" width="10.5703125" style="8" customWidth="1"/>
    <col min="5" max="5" width="18.42578125" customWidth="1"/>
    <col min="6" max="6" width="9.85546875" customWidth="1"/>
  </cols>
  <sheetData>
    <row r="1" spans="1:5" s="2" customFormat="1">
      <c r="A1" s="114" t="s">
        <v>71</v>
      </c>
      <c r="B1" s="114"/>
      <c r="C1" s="114"/>
      <c r="D1" s="114"/>
      <c r="E1" s="86"/>
    </row>
    <row r="2" spans="1:5" s="5" customFormat="1" ht="12.75">
      <c r="A2" s="55" t="s">
        <v>3</v>
      </c>
      <c r="B2" s="109" t="s">
        <v>58</v>
      </c>
      <c r="C2" s="110"/>
      <c r="D2" s="57" t="s">
        <v>31</v>
      </c>
      <c r="E2" s="85" t="s">
        <v>79</v>
      </c>
    </row>
    <row r="3" spans="1:5">
      <c r="A3" s="16">
        <v>1</v>
      </c>
      <c r="B3" s="12" t="s">
        <v>4</v>
      </c>
      <c r="C3" s="7" t="s">
        <v>24</v>
      </c>
      <c r="D3" s="7"/>
      <c r="E3" s="14"/>
    </row>
    <row r="4" spans="1:5">
      <c r="A4" s="16">
        <v>2</v>
      </c>
      <c r="B4" s="12" t="s">
        <v>5</v>
      </c>
      <c r="C4" s="11">
        <v>21</v>
      </c>
      <c r="D4" s="11"/>
      <c r="E4" s="14"/>
    </row>
    <row r="5" spans="1:5">
      <c r="A5" s="16">
        <v>3</v>
      </c>
      <c r="B5" s="12" t="s">
        <v>33</v>
      </c>
      <c r="C5" s="11">
        <v>9</v>
      </c>
      <c r="D5" s="11"/>
      <c r="E5" s="14"/>
    </row>
    <row r="6" spans="1:5" ht="15" customHeight="1">
      <c r="A6" s="16">
        <v>4</v>
      </c>
      <c r="B6" s="12" t="s">
        <v>6</v>
      </c>
      <c r="C6" s="11">
        <v>2</v>
      </c>
      <c r="D6" s="11"/>
      <c r="E6" s="14"/>
    </row>
    <row r="7" spans="1:5" ht="15" customHeight="1">
      <c r="A7" s="16">
        <v>5</v>
      </c>
      <c r="B7" s="12" t="s">
        <v>7</v>
      </c>
      <c r="C7" s="11" t="s">
        <v>34</v>
      </c>
      <c r="D7" s="11"/>
      <c r="E7" s="14"/>
    </row>
    <row r="8" spans="1:5">
      <c r="A8" s="16">
        <v>6</v>
      </c>
      <c r="B8" s="111" t="s">
        <v>8</v>
      </c>
      <c r="C8" s="111"/>
      <c r="D8" s="16" t="s">
        <v>26</v>
      </c>
      <c r="E8" s="14"/>
    </row>
    <row r="9" spans="1:5">
      <c r="A9" s="107">
        <v>7</v>
      </c>
      <c r="B9" s="108" t="s">
        <v>0</v>
      </c>
      <c r="C9" s="4" t="s">
        <v>35</v>
      </c>
      <c r="D9" s="4" t="s">
        <v>19</v>
      </c>
      <c r="E9" s="18"/>
    </row>
    <row r="10" spans="1:5">
      <c r="A10" s="107"/>
      <c r="B10" s="108"/>
      <c r="C10" s="4" t="s">
        <v>20</v>
      </c>
      <c r="D10" s="4" t="s">
        <v>29</v>
      </c>
      <c r="E10" s="18"/>
    </row>
    <row r="11" spans="1:5">
      <c r="A11" s="107"/>
      <c r="B11" s="108"/>
      <c r="C11" s="4" t="s">
        <v>32</v>
      </c>
      <c r="D11" s="4" t="s">
        <v>26</v>
      </c>
      <c r="E11" s="18"/>
    </row>
    <row r="12" spans="1:5">
      <c r="A12" s="107">
        <v>8</v>
      </c>
      <c r="B12" s="108" t="s">
        <v>2</v>
      </c>
      <c r="C12" s="4" t="s">
        <v>36</v>
      </c>
      <c r="D12" s="4" t="s">
        <v>28</v>
      </c>
      <c r="E12" s="18">
        <v>120</v>
      </c>
    </row>
    <row r="13" spans="1:5">
      <c r="A13" s="107"/>
      <c r="B13" s="108"/>
      <c r="C13" s="4" t="s">
        <v>32</v>
      </c>
      <c r="D13" s="4" t="s">
        <v>26</v>
      </c>
      <c r="E13" s="18">
        <f>E12*300</f>
        <v>36000</v>
      </c>
    </row>
    <row r="14" spans="1:5" ht="15" customHeight="1">
      <c r="A14" s="107">
        <v>9</v>
      </c>
      <c r="B14" s="108" t="s">
        <v>1</v>
      </c>
      <c r="C14" s="4" t="s">
        <v>37</v>
      </c>
      <c r="D14" s="4" t="s">
        <v>29</v>
      </c>
      <c r="E14" s="18"/>
    </row>
    <row r="15" spans="1:5">
      <c r="A15" s="107"/>
      <c r="B15" s="108"/>
      <c r="C15" s="4" t="s">
        <v>32</v>
      </c>
      <c r="D15" s="4" t="s">
        <v>26</v>
      </c>
      <c r="E15" s="18"/>
    </row>
    <row r="16" spans="1:5" ht="15" customHeight="1">
      <c r="A16" s="107">
        <v>10</v>
      </c>
      <c r="B16" s="108" t="s">
        <v>38</v>
      </c>
      <c r="C16" s="4" t="s">
        <v>39</v>
      </c>
      <c r="D16" s="4" t="s">
        <v>29</v>
      </c>
      <c r="E16" s="18"/>
    </row>
    <row r="17" spans="1:5">
      <c r="A17" s="107"/>
      <c r="B17" s="108"/>
      <c r="C17" s="4" t="s">
        <v>32</v>
      </c>
      <c r="D17" s="4" t="s">
        <v>26</v>
      </c>
      <c r="E17" s="18"/>
    </row>
    <row r="18" spans="1:5" ht="15" customHeight="1">
      <c r="A18" s="107">
        <v>12</v>
      </c>
      <c r="B18" s="108" t="s">
        <v>9</v>
      </c>
      <c r="C18" s="4" t="s">
        <v>40</v>
      </c>
      <c r="D18" s="4" t="s">
        <v>29</v>
      </c>
      <c r="E18" s="18"/>
    </row>
    <row r="19" spans="1:5">
      <c r="A19" s="107"/>
      <c r="B19" s="108"/>
      <c r="C19" s="4" t="s">
        <v>41</v>
      </c>
      <c r="D19" s="4" t="s">
        <v>29</v>
      </c>
      <c r="E19" s="18"/>
    </row>
    <row r="20" spans="1:5">
      <c r="A20" s="107"/>
      <c r="B20" s="108"/>
      <c r="C20" s="4" t="s">
        <v>42</v>
      </c>
      <c r="D20" s="4" t="s">
        <v>29</v>
      </c>
      <c r="E20" s="18"/>
    </row>
    <row r="21" spans="1:5">
      <c r="A21" s="107"/>
      <c r="B21" s="108"/>
      <c r="C21" s="4" t="s">
        <v>32</v>
      </c>
      <c r="D21" s="4" t="s">
        <v>26</v>
      </c>
      <c r="E21" s="18"/>
    </row>
    <row r="22" spans="1:5" ht="15" customHeight="1">
      <c r="A22" s="107">
        <v>13</v>
      </c>
      <c r="B22" s="108" t="s">
        <v>10</v>
      </c>
      <c r="C22" s="4" t="s">
        <v>30</v>
      </c>
      <c r="D22" s="4" t="s">
        <v>45</v>
      </c>
      <c r="E22" s="18"/>
    </row>
    <row r="23" spans="1:5">
      <c r="A23" s="107"/>
      <c r="B23" s="108"/>
      <c r="C23" s="4" t="s">
        <v>43</v>
      </c>
      <c r="D23" s="4" t="s">
        <v>29</v>
      </c>
      <c r="E23" s="18"/>
    </row>
    <row r="24" spans="1:5">
      <c r="A24" s="107"/>
      <c r="B24" s="108"/>
      <c r="C24" s="4" t="s">
        <v>44</v>
      </c>
      <c r="D24" s="4" t="s">
        <v>28</v>
      </c>
      <c r="E24" s="18"/>
    </row>
    <row r="25" spans="1:5">
      <c r="A25" s="107"/>
      <c r="B25" s="108"/>
      <c r="C25" s="4" t="s">
        <v>32</v>
      </c>
      <c r="D25" s="4" t="s">
        <v>26</v>
      </c>
      <c r="E25" s="18">
        <v>0</v>
      </c>
    </row>
    <row r="26" spans="1:5" ht="15" customHeight="1">
      <c r="A26" s="107">
        <v>14</v>
      </c>
      <c r="B26" s="108" t="s">
        <v>11</v>
      </c>
      <c r="C26" s="4" t="s">
        <v>47</v>
      </c>
      <c r="D26" s="4" t="s">
        <v>19</v>
      </c>
      <c r="E26" s="11"/>
    </row>
    <row r="27" spans="1:5">
      <c r="A27" s="107"/>
      <c r="B27" s="108"/>
      <c r="C27" s="4" t="s">
        <v>46</v>
      </c>
      <c r="D27" s="4" t="s">
        <v>29</v>
      </c>
      <c r="E27" s="11"/>
    </row>
    <row r="28" spans="1:5">
      <c r="A28" s="107"/>
      <c r="B28" s="108"/>
      <c r="C28" s="4" t="s">
        <v>21</v>
      </c>
      <c r="D28" s="4" t="s">
        <v>26</v>
      </c>
      <c r="E28" s="11"/>
    </row>
    <row r="29" spans="1:5" ht="15" customHeight="1">
      <c r="A29" s="16">
        <v>15</v>
      </c>
      <c r="B29" s="12" t="s">
        <v>27</v>
      </c>
      <c r="C29" s="11" t="s">
        <v>32</v>
      </c>
      <c r="D29" s="11" t="s">
        <v>26</v>
      </c>
      <c r="E29" s="79">
        <f>E11+E13+E15+E17+E21+E25+E28</f>
        <v>36000</v>
      </c>
    </row>
    <row r="30" spans="1:5" ht="15" customHeight="1">
      <c r="A30" s="107">
        <v>16</v>
      </c>
      <c r="B30" s="108" t="s">
        <v>12</v>
      </c>
      <c r="C30" s="6" t="s">
        <v>48</v>
      </c>
      <c r="D30" s="6" t="s">
        <v>29</v>
      </c>
      <c r="E30" s="18"/>
    </row>
    <row r="31" spans="1:5">
      <c r="A31" s="107"/>
      <c r="B31" s="108"/>
      <c r="C31" s="6" t="s">
        <v>54</v>
      </c>
      <c r="D31" s="6" t="s">
        <v>29</v>
      </c>
      <c r="E31" s="18"/>
    </row>
    <row r="32" spans="1:5">
      <c r="A32" s="107"/>
      <c r="B32" s="108"/>
      <c r="C32" s="9" t="s">
        <v>53</v>
      </c>
      <c r="D32" s="9" t="s">
        <v>28</v>
      </c>
      <c r="E32" s="18"/>
    </row>
    <row r="33" spans="1:5">
      <c r="A33" s="107"/>
      <c r="B33" s="108"/>
      <c r="C33" s="6" t="s">
        <v>52</v>
      </c>
      <c r="D33" s="6" t="s">
        <v>29</v>
      </c>
      <c r="E33" s="18"/>
    </row>
    <row r="34" spans="1:5">
      <c r="A34" s="107"/>
      <c r="B34" s="108"/>
      <c r="C34" s="6" t="s">
        <v>22</v>
      </c>
      <c r="D34" s="6" t="s">
        <v>29</v>
      </c>
      <c r="E34" s="18"/>
    </row>
    <row r="35" spans="1:5">
      <c r="A35" s="107"/>
      <c r="B35" s="108"/>
      <c r="C35" s="6" t="s">
        <v>51</v>
      </c>
      <c r="D35" s="6" t="s">
        <v>29</v>
      </c>
      <c r="E35" s="18"/>
    </row>
    <row r="36" spans="1:5">
      <c r="A36" s="107"/>
      <c r="B36" s="108"/>
      <c r="C36" s="4" t="s">
        <v>50</v>
      </c>
      <c r="D36" s="4" t="s">
        <v>28</v>
      </c>
      <c r="E36" s="18"/>
    </row>
    <row r="37" spans="1:5">
      <c r="A37" s="107"/>
      <c r="B37" s="108"/>
      <c r="C37" s="4" t="s">
        <v>49</v>
      </c>
      <c r="D37" s="4" t="s">
        <v>28</v>
      </c>
      <c r="E37" s="18"/>
    </row>
    <row r="38" spans="1:5">
      <c r="A38" s="107"/>
      <c r="B38" s="108"/>
      <c r="C38" s="4" t="s">
        <v>32</v>
      </c>
      <c r="D38" s="4" t="s">
        <v>26</v>
      </c>
      <c r="E38" s="18">
        <v>23936</v>
      </c>
    </row>
    <row r="39" spans="1:5">
      <c r="A39" s="107">
        <v>17</v>
      </c>
      <c r="B39" s="108" t="s">
        <v>13</v>
      </c>
      <c r="C39" s="4" t="s">
        <v>23</v>
      </c>
      <c r="D39" s="4" t="s">
        <v>29</v>
      </c>
      <c r="E39" s="18">
        <v>2</v>
      </c>
    </row>
    <row r="40" spans="1:5">
      <c r="A40" s="107"/>
      <c r="B40" s="108"/>
      <c r="C40" s="4" t="s">
        <v>78</v>
      </c>
      <c r="D40" s="4" t="s">
        <v>29</v>
      </c>
      <c r="E40" s="18">
        <v>12</v>
      </c>
    </row>
    <row r="41" spans="1:5">
      <c r="A41" s="107"/>
      <c r="B41" s="108"/>
      <c r="C41" s="6" t="s">
        <v>51</v>
      </c>
      <c r="D41" s="6" t="s">
        <v>29</v>
      </c>
      <c r="E41" s="18">
        <v>3</v>
      </c>
    </row>
    <row r="42" spans="1:5">
      <c r="A42" s="107"/>
      <c r="B42" s="108"/>
      <c r="C42" s="4" t="s">
        <v>50</v>
      </c>
      <c r="D42" s="4" t="s">
        <v>28</v>
      </c>
      <c r="E42" s="18">
        <v>4</v>
      </c>
    </row>
    <row r="43" spans="1:5">
      <c r="A43" s="107"/>
      <c r="B43" s="108"/>
      <c r="C43" s="4" t="s">
        <v>32</v>
      </c>
      <c r="D43" s="4" t="s">
        <v>26</v>
      </c>
      <c r="E43" s="18">
        <v>23936</v>
      </c>
    </row>
    <row r="44" spans="1:5">
      <c r="A44" s="107">
        <v>18</v>
      </c>
      <c r="B44" s="108" t="s">
        <v>14</v>
      </c>
      <c r="C44" s="4" t="s">
        <v>55</v>
      </c>
      <c r="D44" s="4" t="s">
        <v>29</v>
      </c>
      <c r="E44" s="18"/>
    </row>
    <row r="45" spans="1:5">
      <c r="A45" s="107"/>
      <c r="B45" s="108"/>
      <c r="C45" s="10" t="s">
        <v>56</v>
      </c>
      <c r="D45" s="10" t="s">
        <v>28</v>
      </c>
      <c r="E45" s="18"/>
    </row>
    <row r="46" spans="1:5">
      <c r="A46" s="107"/>
      <c r="B46" s="108"/>
      <c r="C46" s="4" t="s">
        <v>32</v>
      </c>
      <c r="D46" s="4" t="s">
        <v>26</v>
      </c>
      <c r="E46" s="18"/>
    </row>
    <row r="47" spans="1:5" ht="15" customHeight="1">
      <c r="A47" s="107">
        <v>19</v>
      </c>
      <c r="B47" s="108" t="s">
        <v>15</v>
      </c>
      <c r="C47" s="10" t="s">
        <v>57</v>
      </c>
      <c r="D47" s="10" t="s">
        <v>29</v>
      </c>
      <c r="E47" s="18"/>
    </row>
    <row r="48" spans="1:5">
      <c r="A48" s="107"/>
      <c r="B48" s="108"/>
      <c r="C48" s="10" t="s">
        <v>56</v>
      </c>
      <c r="D48" s="10" t="s">
        <v>28</v>
      </c>
      <c r="E48" s="18">
        <v>30</v>
      </c>
    </row>
    <row r="49" spans="1:9">
      <c r="A49" s="107"/>
      <c r="B49" s="108"/>
      <c r="C49" s="4" t="s">
        <v>32</v>
      </c>
      <c r="D49" s="4" t="s">
        <v>26</v>
      </c>
      <c r="E49" s="18">
        <f>E48*650</f>
        <v>19500</v>
      </c>
    </row>
    <row r="50" spans="1:9" ht="38.25">
      <c r="A50" s="23"/>
      <c r="B50" s="24" t="s">
        <v>77</v>
      </c>
      <c r="C50" s="4" t="s">
        <v>32</v>
      </c>
      <c r="D50" s="4" t="s">
        <v>26</v>
      </c>
      <c r="E50" s="77">
        <v>15957</v>
      </c>
    </row>
    <row r="51" spans="1:9" ht="15" customHeight="1">
      <c r="A51" s="16">
        <v>20</v>
      </c>
      <c r="B51" s="15" t="s">
        <v>16</v>
      </c>
      <c r="C51" s="4" t="s">
        <v>32</v>
      </c>
      <c r="D51" s="4" t="s">
        <v>26</v>
      </c>
      <c r="E51" s="19">
        <v>39893</v>
      </c>
    </row>
    <row r="52" spans="1:9" ht="15" customHeight="1">
      <c r="A52" s="16">
        <v>21</v>
      </c>
      <c r="B52" s="12" t="s">
        <v>17</v>
      </c>
      <c r="C52" s="3" t="s">
        <v>32</v>
      </c>
      <c r="D52" s="3" t="s">
        <v>26</v>
      </c>
      <c r="E52" s="21">
        <f>E38+E43+E46+E49+E50+E51</f>
        <v>123222</v>
      </c>
    </row>
    <row r="53" spans="1:9" ht="15" customHeight="1">
      <c r="A53" s="16">
        <v>22</v>
      </c>
      <c r="B53" s="12" t="s">
        <v>18</v>
      </c>
      <c r="C53" s="3" t="s">
        <v>32</v>
      </c>
      <c r="D53" s="3" t="s">
        <v>26</v>
      </c>
      <c r="E53" s="18">
        <f>E52+E29</f>
        <v>159222</v>
      </c>
    </row>
    <row r="54" spans="1:9" ht="15" customHeight="1">
      <c r="A54" s="16">
        <v>23</v>
      </c>
      <c r="B54" s="93" t="s">
        <v>94</v>
      </c>
      <c r="C54" s="94"/>
      <c r="D54" s="3" t="s">
        <v>26</v>
      </c>
      <c r="E54" s="18">
        <v>159574</v>
      </c>
    </row>
    <row r="56" spans="1:9">
      <c r="A56" s="58"/>
      <c r="B56" s="96" t="s">
        <v>81</v>
      </c>
      <c r="C56" s="96"/>
      <c r="D56" s="59"/>
      <c r="E56" s="62"/>
      <c r="F56" s="26"/>
      <c r="G56" s="26"/>
      <c r="H56" s="26"/>
      <c r="I56" s="26"/>
    </row>
    <row r="57" spans="1:9">
      <c r="A57" s="58"/>
      <c r="B57" s="45" t="s">
        <v>86</v>
      </c>
      <c r="C57" s="53"/>
      <c r="D57" s="92" t="s">
        <v>80</v>
      </c>
      <c r="E57" s="62"/>
      <c r="F57" s="26"/>
      <c r="G57" s="26"/>
      <c r="H57" s="26"/>
      <c r="I57" s="26"/>
    </row>
    <row r="58" spans="1:9">
      <c r="A58" s="58"/>
      <c r="B58" s="45" t="s">
        <v>82</v>
      </c>
      <c r="C58" s="45"/>
      <c r="D58" s="59"/>
      <c r="E58" s="62"/>
      <c r="F58" s="26"/>
      <c r="G58" s="26"/>
      <c r="H58" s="26"/>
      <c r="I58" s="26"/>
    </row>
    <row r="59" spans="1:9">
      <c r="A59" s="58"/>
      <c r="B59" s="97" t="s">
        <v>83</v>
      </c>
      <c r="C59" s="97"/>
      <c r="D59" s="60"/>
      <c r="E59" s="62"/>
      <c r="F59" s="26"/>
      <c r="G59" s="26"/>
      <c r="H59" s="26"/>
      <c r="I59" s="26"/>
    </row>
    <row r="60" spans="1:9">
      <c r="A60" s="58"/>
      <c r="B60" s="61" t="s">
        <v>84</v>
      </c>
      <c r="C60" s="47"/>
      <c r="D60" s="60"/>
      <c r="E60" s="62"/>
      <c r="F60" s="26"/>
      <c r="G60" s="26"/>
      <c r="H60" s="26"/>
      <c r="I60" s="26"/>
    </row>
    <row r="61" spans="1:9">
      <c r="A61" s="58"/>
      <c r="B61" s="91" t="s">
        <v>84</v>
      </c>
      <c r="C61" s="47"/>
      <c r="D61" s="60"/>
      <c r="E61" s="62"/>
      <c r="F61" s="26"/>
      <c r="G61" s="26"/>
      <c r="H61" s="26"/>
      <c r="I61" s="26"/>
    </row>
    <row r="62" spans="1:9">
      <c r="A62" s="58"/>
      <c r="B62" s="91" t="s">
        <v>85</v>
      </c>
      <c r="C62" s="47"/>
      <c r="D62" s="60"/>
      <c r="E62" s="62"/>
      <c r="F62" s="26"/>
      <c r="G62" s="26"/>
      <c r="H62" s="26"/>
      <c r="I62" s="26"/>
    </row>
  </sheetData>
  <mergeCells count="28">
    <mergeCell ref="A9:A11"/>
    <mergeCell ref="B9:B11"/>
    <mergeCell ref="A12:A13"/>
    <mergeCell ref="B12:B13"/>
    <mergeCell ref="A47:A49"/>
    <mergeCell ref="B47:B49"/>
    <mergeCell ref="A22:A25"/>
    <mergeCell ref="B22:B25"/>
    <mergeCell ref="A26:A28"/>
    <mergeCell ref="B26:B28"/>
    <mergeCell ref="A30:A38"/>
    <mergeCell ref="B30:B38"/>
    <mergeCell ref="B56:C56"/>
    <mergeCell ref="B59:C59"/>
    <mergeCell ref="B54:C54"/>
    <mergeCell ref="A1:D1"/>
    <mergeCell ref="A39:A43"/>
    <mergeCell ref="B39:B43"/>
    <mergeCell ref="A44:A46"/>
    <mergeCell ref="B44:B46"/>
    <mergeCell ref="A14:A15"/>
    <mergeCell ref="B14:B15"/>
    <mergeCell ref="A16:A17"/>
    <mergeCell ref="B16:B17"/>
    <mergeCell ref="A18:A21"/>
    <mergeCell ref="B18:B21"/>
    <mergeCell ref="B2:C2"/>
    <mergeCell ref="B8:C8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61"/>
  <sheetViews>
    <sheetView topLeftCell="A33" zoomScaleNormal="100" workbookViewId="0">
      <selection activeCell="B53" sqref="B53:C53"/>
    </sheetView>
  </sheetViews>
  <sheetFormatPr defaultRowHeight="15"/>
  <cols>
    <col min="1" max="1" width="6.42578125" style="17" bestFit="1" customWidth="1"/>
    <col min="2" max="2" width="34.5703125" style="13" customWidth="1"/>
    <col min="3" max="3" width="24.140625" style="8" customWidth="1"/>
    <col min="4" max="4" width="10.85546875" style="8" customWidth="1"/>
    <col min="5" max="5" width="15.28515625" style="8" customWidth="1"/>
  </cols>
  <sheetData>
    <row r="1" spans="1:5" s="2" customFormat="1" ht="15.75">
      <c r="A1" s="117" t="s">
        <v>72</v>
      </c>
      <c r="B1" s="117"/>
      <c r="C1" s="117"/>
      <c r="D1" s="117"/>
      <c r="E1" s="117"/>
    </row>
    <row r="2" spans="1:5" s="5" customFormat="1" ht="12.75">
      <c r="A2" s="55" t="s">
        <v>3</v>
      </c>
      <c r="B2" s="109" t="s">
        <v>58</v>
      </c>
      <c r="C2" s="110"/>
      <c r="D2" s="57" t="s">
        <v>31</v>
      </c>
      <c r="E2" s="87" t="s">
        <v>79</v>
      </c>
    </row>
    <row r="3" spans="1:5">
      <c r="A3" s="16">
        <v>1</v>
      </c>
      <c r="B3" s="12" t="s">
        <v>4</v>
      </c>
      <c r="C3" s="7" t="s">
        <v>24</v>
      </c>
      <c r="D3" s="7"/>
      <c r="E3" s="11"/>
    </row>
    <row r="4" spans="1:5">
      <c r="A4" s="16">
        <v>2</v>
      </c>
      <c r="B4" s="12" t="s">
        <v>5</v>
      </c>
      <c r="C4" s="11">
        <v>24</v>
      </c>
      <c r="D4" s="11"/>
      <c r="E4" s="11"/>
    </row>
    <row r="5" spans="1:5">
      <c r="A5" s="16">
        <v>3</v>
      </c>
      <c r="B5" s="12" t="s">
        <v>33</v>
      </c>
      <c r="C5" s="11">
        <v>9</v>
      </c>
      <c r="D5" s="11"/>
      <c r="E5" s="11"/>
    </row>
    <row r="6" spans="1:5" ht="15" customHeight="1">
      <c r="A6" s="16">
        <v>4</v>
      </c>
      <c r="B6" s="12" t="s">
        <v>6</v>
      </c>
      <c r="C6" s="11">
        <v>2</v>
      </c>
      <c r="D6" s="11"/>
      <c r="E6" s="11"/>
    </row>
    <row r="7" spans="1:5" ht="15" customHeight="1">
      <c r="A7" s="16">
        <v>5</v>
      </c>
      <c r="B7" s="12" t="s">
        <v>7</v>
      </c>
      <c r="C7" s="11" t="s">
        <v>34</v>
      </c>
      <c r="D7" s="11"/>
      <c r="E7" s="11"/>
    </row>
    <row r="8" spans="1:5">
      <c r="A8" s="16">
        <v>6</v>
      </c>
      <c r="B8" s="111" t="s">
        <v>8</v>
      </c>
      <c r="C8" s="111"/>
      <c r="D8" s="16" t="s">
        <v>26</v>
      </c>
      <c r="E8" s="11"/>
    </row>
    <row r="9" spans="1:5">
      <c r="A9" s="107">
        <v>7</v>
      </c>
      <c r="B9" s="108" t="s">
        <v>0</v>
      </c>
      <c r="C9" s="4" t="s">
        <v>35</v>
      </c>
      <c r="D9" s="4" t="s">
        <v>19</v>
      </c>
      <c r="E9" s="11">
        <v>30</v>
      </c>
    </row>
    <row r="10" spans="1:5">
      <c r="A10" s="107"/>
      <c r="B10" s="108"/>
      <c r="C10" s="4" t="s">
        <v>20</v>
      </c>
      <c r="D10" s="4" t="s">
        <v>29</v>
      </c>
      <c r="E10" s="11"/>
    </row>
    <row r="11" spans="1:5">
      <c r="A11" s="107"/>
      <c r="B11" s="108"/>
      <c r="C11" s="4" t="s">
        <v>32</v>
      </c>
      <c r="D11" s="4" t="s">
        <v>26</v>
      </c>
      <c r="E11" s="11">
        <f>E9*750</f>
        <v>22500</v>
      </c>
    </row>
    <row r="12" spans="1:5">
      <c r="A12" s="107">
        <v>8</v>
      </c>
      <c r="B12" s="108" t="s">
        <v>2</v>
      </c>
      <c r="C12" s="4" t="s">
        <v>36</v>
      </c>
      <c r="D12" s="4" t="s">
        <v>28</v>
      </c>
      <c r="E12" s="11">
        <v>85</v>
      </c>
    </row>
    <row r="13" spans="1:5">
      <c r="A13" s="107"/>
      <c r="B13" s="108"/>
      <c r="C13" s="4" t="s">
        <v>32</v>
      </c>
      <c r="D13" s="4" t="s">
        <v>26</v>
      </c>
      <c r="E13" s="11">
        <f>E12*300</f>
        <v>25500</v>
      </c>
    </row>
    <row r="14" spans="1:5" ht="15" customHeight="1">
      <c r="A14" s="107">
        <v>9</v>
      </c>
      <c r="B14" s="108" t="s">
        <v>1</v>
      </c>
      <c r="C14" s="4" t="s">
        <v>37</v>
      </c>
      <c r="D14" s="4" t="s">
        <v>29</v>
      </c>
      <c r="E14" s="11">
        <v>1</v>
      </c>
    </row>
    <row r="15" spans="1:5">
      <c r="A15" s="107"/>
      <c r="B15" s="108"/>
      <c r="C15" s="4" t="s">
        <v>32</v>
      </c>
      <c r="D15" s="4" t="s">
        <v>26</v>
      </c>
      <c r="E15" s="11">
        <v>3000</v>
      </c>
    </row>
    <row r="16" spans="1:5" ht="15" customHeight="1">
      <c r="A16" s="107">
        <v>10</v>
      </c>
      <c r="B16" s="108" t="s">
        <v>38</v>
      </c>
      <c r="C16" s="4" t="s">
        <v>39</v>
      </c>
      <c r="D16" s="4" t="s">
        <v>29</v>
      </c>
      <c r="E16" s="11"/>
    </row>
    <row r="17" spans="1:5">
      <c r="A17" s="107"/>
      <c r="B17" s="108"/>
      <c r="C17" s="4" t="s">
        <v>32</v>
      </c>
      <c r="D17" s="4" t="s">
        <v>26</v>
      </c>
      <c r="E17" s="11"/>
    </row>
    <row r="18" spans="1:5" ht="15" customHeight="1">
      <c r="A18" s="107">
        <v>12</v>
      </c>
      <c r="B18" s="108" t="s">
        <v>9</v>
      </c>
      <c r="C18" s="4" t="s">
        <v>40</v>
      </c>
      <c r="D18" s="4" t="s">
        <v>29</v>
      </c>
      <c r="E18" s="11"/>
    </row>
    <row r="19" spans="1:5">
      <c r="A19" s="107"/>
      <c r="B19" s="108"/>
      <c r="C19" s="4" t="s">
        <v>41</v>
      </c>
      <c r="D19" s="4" t="s">
        <v>29</v>
      </c>
      <c r="E19" s="11"/>
    </row>
    <row r="20" spans="1:5">
      <c r="A20" s="107"/>
      <c r="B20" s="108"/>
      <c r="C20" s="4" t="s">
        <v>42</v>
      </c>
      <c r="D20" s="4" t="s">
        <v>29</v>
      </c>
      <c r="E20" s="11">
        <v>1</v>
      </c>
    </row>
    <row r="21" spans="1:5">
      <c r="A21" s="107"/>
      <c r="B21" s="108"/>
      <c r="C21" s="4" t="s">
        <v>32</v>
      </c>
      <c r="D21" s="4" t="s">
        <v>26</v>
      </c>
      <c r="E21" s="11">
        <v>7000</v>
      </c>
    </row>
    <row r="22" spans="1:5" ht="15" customHeight="1">
      <c r="A22" s="107">
        <v>13</v>
      </c>
      <c r="B22" s="108" t="s">
        <v>10</v>
      </c>
      <c r="C22" s="4" t="s">
        <v>30</v>
      </c>
      <c r="D22" s="4" t="s">
        <v>45</v>
      </c>
      <c r="E22" s="11"/>
    </row>
    <row r="23" spans="1:5">
      <c r="A23" s="107"/>
      <c r="B23" s="108"/>
      <c r="C23" s="4" t="s">
        <v>43</v>
      </c>
      <c r="D23" s="4" t="s">
        <v>29</v>
      </c>
      <c r="E23" s="11"/>
    </row>
    <row r="24" spans="1:5">
      <c r="A24" s="107"/>
      <c r="B24" s="108"/>
      <c r="C24" s="4" t="s">
        <v>44</v>
      </c>
      <c r="D24" s="4" t="s">
        <v>28</v>
      </c>
      <c r="E24" s="11"/>
    </row>
    <row r="25" spans="1:5">
      <c r="A25" s="107"/>
      <c r="B25" s="108"/>
      <c r="C25" s="4" t="s">
        <v>32</v>
      </c>
      <c r="D25" s="4" t="s">
        <v>26</v>
      </c>
      <c r="E25" s="11"/>
    </row>
    <row r="26" spans="1:5" ht="15" customHeight="1">
      <c r="A26" s="107">
        <v>14</v>
      </c>
      <c r="B26" s="108" t="s">
        <v>11</v>
      </c>
      <c r="C26" s="4" t="s">
        <v>47</v>
      </c>
      <c r="D26" s="4" t="s">
        <v>19</v>
      </c>
      <c r="E26" s="11"/>
    </row>
    <row r="27" spans="1:5">
      <c r="A27" s="107"/>
      <c r="B27" s="108"/>
      <c r="C27" s="4" t="s">
        <v>46</v>
      </c>
      <c r="D27" s="4" t="s">
        <v>29</v>
      </c>
      <c r="E27" s="11"/>
    </row>
    <row r="28" spans="1:5">
      <c r="A28" s="107"/>
      <c r="B28" s="108"/>
      <c r="C28" s="4" t="s">
        <v>21</v>
      </c>
      <c r="D28" s="4" t="s">
        <v>26</v>
      </c>
      <c r="E28" s="11"/>
    </row>
    <row r="29" spans="1:5" ht="15" customHeight="1">
      <c r="A29" s="16">
        <v>15</v>
      </c>
      <c r="B29" s="112" t="s">
        <v>27</v>
      </c>
      <c r="C29" s="113"/>
      <c r="D29" s="11" t="s">
        <v>26</v>
      </c>
      <c r="E29" s="79">
        <f>E11+E13+E15+E17+E21+E25+E28</f>
        <v>58000</v>
      </c>
    </row>
    <row r="30" spans="1:5" ht="15" customHeight="1">
      <c r="A30" s="107">
        <v>16</v>
      </c>
      <c r="B30" s="108" t="s">
        <v>12</v>
      </c>
      <c r="C30" s="6" t="s">
        <v>48</v>
      </c>
      <c r="D30" s="6" t="s">
        <v>29</v>
      </c>
      <c r="E30" s="11">
        <v>4</v>
      </c>
    </row>
    <row r="31" spans="1:5">
      <c r="A31" s="107"/>
      <c r="B31" s="108"/>
      <c r="C31" s="6" t="s">
        <v>90</v>
      </c>
      <c r="D31" s="6" t="s">
        <v>29</v>
      </c>
      <c r="E31" s="11">
        <v>2</v>
      </c>
    </row>
    <row r="32" spans="1:5">
      <c r="A32" s="107"/>
      <c r="B32" s="108"/>
      <c r="C32" s="9" t="s">
        <v>53</v>
      </c>
      <c r="D32" s="9" t="s">
        <v>28</v>
      </c>
      <c r="E32" s="11"/>
    </row>
    <row r="33" spans="1:5">
      <c r="A33" s="107"/>
      <c r="B33" s="108"/>
      <c r="C33" s="6" t="s">
        <v>52</v>
      </c>
      <c r="D33" s="6" t="s">
        <v>29</v>
      </c>
      <c r="E33" s="11">
        <v>2</v>
      </c>
    </row>
    <row r="34" spans="1:5">
      <c r="A34" s="107"/>
      <c r="B34" s="108"/>
      <c r="C34" s="6" t="s">
        <v>22</v>
      </c>
      <c r="D34" s="6" t="s">
        <v>29</v>
      </c>
      <c r="E34" s="11"/>
    </row>
    <row r="35" spans="1:5">
      <c r="A35" s="107"/>
      <c r="B35" s="108"/>
      <c r="C35" s="6" t="s">
        <v>51</v>
      </c>
      <c r="D35" s="6" t="s">
        <v>29</v>
      </c>
      <c r="E35" s="11"/>
    </row>
    <row r="36" spans="1:5">
      <c r="A36" s="107"/>
      <c r="B36" s="108"/>
      <c r="C36" s="4" t="s">
        <v>50</v>
      </c>
      <c r="D36" s="4" t="s">
        <v>28</v>
      </c>
      <c r="E36" s="11">
        <v>2</v>
      </c>
    </row>
    <row r="37" spans="1:5">
      <c r="A37" s="107"/>
      <c r="B37" s="108"/>
      <c r="C37" s="4" t="s">
        <v>49</v>
      </c>
      <c r="D37" s="4" t="s">
        <v>28</v>
      </c>
      <c r="E37" s="11"/>
    </row>
    <row r="38" spans="1:5">
      <c r="A38" s="107"/>
      <c r="B38" s="108"/>
      <c r="C38" s="4" t="s">
        <v>32</v>
      </c>
      <c r="D38" s="4" t="s">
        <v>26</v>
      </c>
      <c r="E38" s="11">
        <f>8*6000</f>
        <v>48000</v>
      </c>
    </row>
    <row r="39" spans="1:5">
      <c r="A39" s="107">
        <v>17</v>
      </c>
      <c r="B39" s="108" t="s">
        <v>13</v>
      </c>
      <c r="C39" s="4" t="s">
        <v>23</v>
      </c>
      <c r="D39" s="4" t="s">
        <v>29</v>
      </c>
      <c r="E39" s="11"/>
    </row>
    <row r="40" spans="1:5">
      <c r="A40" s="107"/>
      <c r="B40" s="108"/>
      <c r="C40" s="6" t="s">
        <v>51</v>
      </c>
      <c r="D40" s="6" t="s">
        <v>29</v>
      </c>
      <c r="E40" s="11"/>
    </row>
    <row r="41" spans="1:5">
      <c r="A41" s="107"/>
      <c r="B41" s="108"/>
      <c r="C41" s="4" t="s">
        <v>50</v>
      </c>
      <c r="D41" s="4" t="s">
        <v>28</v>
      </c>
      <c r="E41" s="11"/>
    </row>
    <row r="42" spans="1:5">
      <c r="A42" s="107"/>
      <c r="B42" s="108"/>
      <c r="C42" s="4" t="s">
        <v>32</v>
      </c>
      <c r="D42" s="4" t="s">
        <v>26</v>
      </c>
      <c r="E42" s="11"/>
    </row>
    <row r="43" spans="1:5">
      <c r="A43" s="107">
        <v>18</v>
      </c>
      <c r="B43" s="108" t="s">
        <v>14</v>
      </c>
      <c r="C43" s="4" t="s">
        <v>55</v>
      </c>
      <c r="D43" s="4" t="s">
        <v>29</v>
      </c>
      <c r="E43" s="11"/>
    </row>
    <row r="44" spans="1:5">
      <c r="A44" s="107"/>
      <c r="B44" s="108"/>
      <c r="C44" s="10" t="s">
        <v>56</v>
      </c>
      <c r="D44" s="10" t="s">
        <v>28</v>
      </c>
      <c r="E44" s="11"/>
    </row>
    <row r="45" spans="1:5">
      <c r="A45" s="107"/>
      <c r="B45" s="108"/>
      <c r="C45" s="4" t="s">
        <v>32</v>
      </c>
      <c r="D45" s="4" t="s">
        <v>26</v>
      </c>
      <c r="E45" s="19">
        <v>1903.15</v>
      </c>
    </row>
    <row r="46" spans="1:5" ht="15" customHeight="1">
      <c r="A46" s="107">
        <v>19</v>
      </c>
      <c r="B46" s="108" t="s">
        <v>15</v>
      </c>
      <c r="C46" s="10" t="s">
        <v>57</v>
      </c>
      <c r="D46" s="10" t="s">
        <v>29</v>
      </c>
      <c r="E46" s="11"/>
    </row>
    <row r="47" spans="1:5">
      <c r="A47" s="107"/>
      <c r="B47" s="108"/>
      <c r="C47" s="10" t="s">
        <v>56</v>
      </c>
      <c r="D47" s="10" t="s">
        <v>28</v>
      </c>
      <c r="E47" s="11">
        <v>15</v>
      </c>
    </row>
    <row r="48" spans="1:5">
      <c r="A48" s="107"/>
      <c r="B48" s="108"/>
      <c r="C48" s="4" t="s">
        <v>32</v>
      </c>
      <c r="D48" s="4" t="s">
        <v>26</v>
      </c>
      <c r="E48" s="11">
        <f>E47*650</f>
        <v>9750</v>
      </c>
    </row>
    <row r="49" spans="1:5" ht="28.5" customHeight="1">
      <c r="A49" s="23"/>
      <c r="B49" s="105" t="s">
        <v>77</v>
      </c>
      <c r="C49" s="106"/>
      <c r="D49" s="4" t="s">
        <v>26</v>
      </c>
      <c r="E49" s="65">
        <v>47725</v>
      </c>
    </row>
    <row r="50" spans="1:5" ht="15" customHeight="1">
      <c r="A50" s="16">
        <v>20</v>
      </c>
      <c r="B50" s="105" t="s">
        <v>16</v>
      </c>
      <c r="C50" s="106"/>
      <c r="D50" s="4" t="s">
        <v>26</v>
      </c>
      <c r="E50" s="11">
        <v>47648</v>
      </c>
    </row>
    <row r="51" spans="1:5" ht="15" customHeight="1">
      <c r="A51" s="16">
        <v>21</v>
      </c>
      <c r="B51" s="93" t="s">
        <v>17</v>
      </c>
      <c r="C51" s="94"/>
      <c r="D51" s="3" t="s">
        <v>26</v>
      </c>
      <c r="E51" s="77">
        <f>E50+E49+E48+E45+E42+E38</f>
        <v>155026.15</v>
      </c>
    </row>
    <row r="52" spans="1:5" ht="15" customHeight="1">
      <c r="A52" s="16">
        <v>22</v>
      </c>
      <c r="B52" s="93" t="s">
        <v>18</v>
      </c>
      <c r="C52" s="94"/>
      <c r="D52" s="3" t="s">
        <v>26</v>
      </c>
      <c r="E52" s="18">
        <f>E51+E29</f>
        <v>213026.15</v>
      </c>
    </row>
    <row r="53" spans="1:5" ht="15" customHeight="1">
      <c r="A53" s="16">
        <v>23</v>
      </c>
      <c r="B53" s="93" t="s">
        <v>94</v>
      </c>
      <c r="C53" s="94"/>
      <c r="D53" s="3" t="s">
        <v>26</v>
      </c>
      <c r="E53" s="18">
        <v>190594</v>
      </c>
    </row>
    <row r="55" spans="1:5">
      <c r="B55" s="96" t="s">
        <v>81</v>
      </c>
      <c r="C55" s="96"/>
      <c r="D55" s="44"/>
    </row>
    <row r="56" spans="1:5">
      <c r="B56" s="45" t="s">
        <v>86</v>
      </c>
      <c r="C56" s="53"/>
      <c r="D56" s="90" t="s">
        <v>80</v>
      </c>
    </row>
    <row r="57" spans="1:5">
      <c r="B57" s="45" t="s">
        <v>82</v>
      </c>
      <c r="C57" s="45"/>
      <c r="D57" s="44"/>
    </row>
    <row r="58" spans="1:5">
      <c r="B58" s="97" t="s">
        <v>83</v>
      </c>
      <c r="C58" s="97"/>
      <c r="D58" s="48"/>
    </row>
    <row r="59" spans="1:5">
      <c r="B59" s="50" t="s">
        <v>84</v>
      </c>
      <c r="C59" s="51"/>
      <c r="D59" s="52"/>
    </row>
    <row r="60" spans="1:5">
      <c r="B60" s="54" t="s">
        <v>84</v>
      </c>
      <c r="C60" s="51"/>
      <c r="D60" s="52"/>
    </row>
    <row r="61" spans="1:5">
      <c r="B61" s="88" t="s">
        <v>85</v>
      </c>
      <c r="C61" s="47"/>
      <c r="D61" s="48"/>
    </row>
  </sheetData>
  <mergeCells count="33">
    <mergeCell ref="A1:E1"/>
    <mergeCell ref="B55:C55"/>
    <mergeCell ref="B58:C58"/>
    <mergeCell ref="B12:B13"/>
    <mergeCell ref="A46:A48"/>
    <mergeCell ref="B46:B48"/>
    <mergeCell ref="A22:A25"/>
    <mergeCell ref="B22:B25"/>
    <mergeCell ref="A26:A28"/>
    <mergeCell ref="B26:B28"/>
    <mergeCell ref="A30:A38"/>
    <mergeCell ref="B30:B38"/>
    <mergeCell ref="B29:C29"/>
    <mergeCell ref="A39:A42"/>
    <mergeCell ref="B39:B42"/>
    <mergeCell ref="A43:A45"/>
    <mergeCell ref="B43:B45"/>
    <mergeCell ref="A14:A15"/>
    <mergeCell ref="B14:B15"/>
    <mergeCell ref="A16:A17"/>
    <mergeCell ref="B16:B17"/>
    <mergeCell ref="A18:A21"/>
    <mergeCell ref="B18:B21"/>
    <mergeCell ref="B2:C2"/>
    <mergeCell ref="B8:C8"/>
    <mergeCell ref="A9:A11"/>
    <mergeCell ref="B9:B11"/>
    <mergeCell ref="A12:A13"/>
    <mergeCell ref="B49:C49"/>
    <mergeCell ref="B50:C50"/>
    <mergeCell ref="B51:C51"/>
    <mergeCell ref="B52:C52"/>
    <mergeCell ref="B53:C53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5" orientation="portrait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61"/>
  <sheetViews>
    <sheetView topLeftCell="A44" zoomScaleNormal="100" workbookViewId="0">
      <selection activeCell="B53" sqref="B53:C53"/>
    </sheetView>
  </sheetViews>
  <sheetFormatPr defaultRowHeight="15"/>
  <cols>
    <col min="1" max="1" width="6.42578125" style="17" bestFit="1" customWidth="1"/>
    <col min="2" max="2" width="33.28515625" style="13" customWidth="1"/>
    <col min="3" max="3" width="24.42578125" style="8" customWidth="1"/>
    <col min="4" max="4" width="10.140625" style="8" customWidth="1"/>
    <col min="5" max="5" width="13.42578125" customWidth="1"/>
  </cols>
  <sheetData>
    <row r="1" spans="1:5" s="2" customFormat="1" ht="21.75" customHeight="1">
      <c r="A1" s="114" t="s">
        <v>73</v>
      </c>
      <c r="B1" s="114"/>
      <c r="C1" s="114"/>
      <c r="D1" s="114"/>
      <c r="E1" s="114"/>
    </row>
    <row r="2" spans="1:5" s="5" customFormat="1" ht="12.75">
      <c r="A2" s="55" t="s">
        <v>3</v>
      </c>
      <c r="B2" s="109" t="s">
        <v>58</v>
      </c>
      <c r="C2" s="110"/>
      <c r="D2" s="57" t="s">
        <v>31</v>
      </c>
      <c r="E2" s="57" t="s">
        <v>79</v>
      </c>
    </row>
    <row r="3" spans="1:5">
      <c r="A3" s="16">
        <v>1</v>
      </c>
      <c r="B3" s="12" t="s">
        <v>4</v>
      </c>
      <c r="C3" s="7" t="s">
        <v>24</v>
      </c>
      <c r="D3" s="7"/>
      <c r="E3" s="79"/>
    </row>
    <row r="4" spans="1:5">
      <c r="A4" s="16">
        <v>2</v>
      </c>
      <c r="B4" s="12" t="s">
        <v>5</v>
      </c>
      <c r="C4" s="11">
        <v>26</v>
      </c>
      <c r="D4" s="11"/>
      <c r="E4" s="79"/>
    </row>
    <row r="5" spans="1:5">
      <c r="A5" s="16">
        <v>3</v>
      </c>
      <c r="B5" s="12" t="s">
        <v>33</v>
      </c>
      <c r="C5" s="11">
        <v>9</v>
      </c>
      <c r="D5" s="11"/>
      <c r="E5" s="79"/>
    </row>
    <row r="6" spans="1:5" ht="15" customHeight="1">
      <c r="A6" s="16">
        <v>4</v>
      </c>
      <c r="B6" s="12" t="s">
        <v>6</v>
      </c>
      <c r="C6" s="11">
        <v>2</v>
      </c>
      <c r="D6" s="11"/>
      <c r="E6" s="79"/>
    </row>
    <row r="7" spans="1:5" ht="15" customHeight="1">
      <c r="A7" s="16">
        <v>5</v>
      </c>
      <c r="B7" s="12" t="s">
        <v>7</v>
      </c>
      <c r="C7" s="11" t="s">
        <v>34</v>
      </c>
      <c r="D7" s="11"/>
      <c r="E7" s="79"/>
    </row>
    <row r="8" spans="1:5">
      <c r="A8" s="16">
        <v>6</v>
      </c>
      <c r="B8" s="111" t="s">
        <v>8</v>
      </c>
      <c r="C8" s="111"/>
      <c r="D8" s="16" t="s">
        <v>26</v>
      </c>
      <c r="E8" s="79"/>
    </row>
    <row r="9" spans="1:5">
      <c r="A9" s="107">
        <v>7</v>
      </c>
      <c r="B9" s="108" t="s">
        <v>0</v>
      </c>
      <c r="C9" s="4" t="s">
        <v>35</v>
      </c>
      <c r="D9" s="4" t="s">
        <v>19</v>
      </c>
      <c r="E9" s="79"/>
    </row>
    <row r="10" spans="1:5">
      <c r="A10" s="107"/>
      <c r="B10" s="108"/>
      <c r="C10" s="4" t="s">
        <v>20</v>
      </c>
      <c r="D10" s="4" t="s">
        <v>29</v>
      </c>
      <c r="E10" s="79"/>
    </row>
    <row r="11" spans="1:5">
      <c r="A11" s="107"/>
      <c r="B11" s="108"/>
      <c r="C11" s="4" t="s">
        <v>32</v>
      </c>
      <c r="D11" s="4" t="s">
        <v>26</v>
      </c>
      <c r="E11" s="79"/>
    </row>
    <row r="12" spans="1:5">
      <c r="A12" s="107">
        <v>8</v>
      </c>
      <c r="B12" s="108" t="s">
        <v>2</v>
      </c>
      <c r="C12" s="4" t="s">
        <v>36</v>
      </c>
      <c r="D12" s="4" t="s">
        <v>28</v>
      </c>
      <c r="E12" s="79">
        <v>92</v>
      </c>
    </row>
    <row r="13" spans="1:5">
      <c r="A13" s="107"/>
      <c r="B13" s="108"/>
      <c r="C13" s="4" t="s">
        <v>32</v>
      </c>
      <c r="D13" s="4" t="s">
        <v>26</v>
      </c>
      <c r="E13" s="79">
        <v>27648</v>
      </c>
    </row>
    <row r="14" spans="1:5" ht="15" customHeight="1">
      <c r="A14" s="107">
        <v>9</v>
      </c>
      <c r="B14" s="108" t="s">
        <v>1</v>
      </c>
      <c r="C14" s="4" t="s">
        <v>37</v>
      </c>
      <c r="D14" s="4" t="s">
        <v>29</v>
      </c>
      <c r="E14" s="79"/>
    </row>
    <row r="15" spans="1:5">
      <c r="A15" s="107"/>
      <c r="B15" s="108"/>
      <c r="C15" s="4" t="s">
        <v>32</v>
      </c>
      <c r="D15" s="4" t="s">
        <v>26</v>
      </c>
      <c r="E15" s="79"/>
    </row>
    <row r="16" spans="1:5" ht="15" customHeight="1">
      <c r="A16" s="107">
        <v>10</v>
      </c>
      <c r="B16" s="108" t="s">
        <v>38</v>
      </c>
      <c r="C16" s="4" t="s">
        <v>39</v>
      </c>
      <c r="D16" s="4" t="s">
        <v>29</v>
      </c>
      <c r="E16" s="79"/>
    </row>
    <row r="17" spans="1:5">
      <c r="A17" s="107"/>
      <c r="B17" s="108"/>
      <c r="C17" s="4" t="s">
        <v>32</v>
      </c>
      <c r="D17" s="4" t="s">
        <v>26</v>
      </c>
      <c r="E17" s="79"/>
    </row>
    <row r="18" spans="1:5" ht="15" customHeight="1">
      <c r="A18" s="107">
        <v>12</v>
      </c>
      <c r="B18" s="108" t="s">
        <v>9</v>
      </c>
      <c r="C18" s="4" t="s">
        <v>40</v>
      </c>
      <c r="D18" s="4" t="s">
        <v>29</v>
      </c>
      <c r="E18" s="79"/>
    </row>
    <row r="19" spans="1:5">
      <c r="A19" s="107"/>
      <c r="B19" s="108"/>
      <c r="C19" s="4" t="s">
        <v>41</v>
      </c>
      <c r="D19" s="4" t="s">
        <v>29</v>
      </c>
      <c r="E19" s="79"/>
    </row>
    <row r="20" spans="1:5">
      <c r="A20" s="107"/>
      <c r="B20" s="108"/>
      <c r="C20" s="4" t="s">
        <v>42</v>
      </c>
      <c r="D20" s="4" t="s">
        <v>29</v>
      </c>
      <c r="E20" s="79"/>
    </row>
    <row r="21" spans="1:5">
      <c r="A21" s="107"/>
      <c r="B21" s="108"/>
      <c r="C21" s="4" t="s">
        <v>32</v>
      </c>
      <c r="D21" s="4" t="s">
        <v>26</v>
      </c>
      <c r="E21" s="79"/>
    </row>
    <row r="22" spans="1:5" ht="15" customHeight="1">
      <c r="A22" s="107">
        <v>13</v>
      </c>
      <c r="B22" s="108" t="s">
        <v>10</v>
      </c>
      <c r="C22" s="4" t="s">
        <v>30</v>
      </c>
      <c r="D22" s="4" t="s">
        <v>45</v>
      </c>
      <c r="E22" s="79">
        <v>1</v>
      </c>
    </row>
    <row r="23" spans="1:5">
      <c r="A23" s="107"/>
      <c r="B23" s="108"/>
      <c r="C23" s="4" t="s">
        <v>43</v>
      </c>
      <c r="D23" s="4" t="s">
        <v>29</v>
      </c>
      <c r="E23" s="79"/>
    </row>
    <row r="24" spans="1:5">
      <c r="A24" s="107"/>
      <c r="B24" s="108"/>
      <c r="C24" s="4" t="s">
        <v>44</v>
      </c>
      <c r="D24" s="4" t="s">
        <v>28</v>
      </c>
      <c r="E24" s="79"/>
    </row>
    <row r="25" spans="1:5">
      <c r="A25" s="107"/>
      <c r="B25" s="108"/>
      <c r="C25" s="4" t="s">
        <v>32</v>
      </c>
      <c r="D25" s="4" t="s">
        <v>26</v>
      </c>
      <c r="E25" s="79">
        <v>90000</v>
      </c>
    </row>
    <row r="26" spans="1:5" ht="15" customHeight="1">
      <c r="A26" s="107">
        <v>14</v>
      </c>
      <c r="B26" s="108" t="s">
        <v>11</v>
      </c>
      <c r="C26" s="4" t="s">
        <v>47</v>
      </c>
      <c r="D26" s="4" t="s">
        <v>19</v>
      </c>
      <c r="E26" s="79"/>
    </row>
    <row r="27" spans="1:5">
      <c r="A27" s="107"/>
      <c r="B27" s="108"/>
      <c r="C27" s="4" t="s">
        <v>46</v>
      </c>
      <c r="D27" s="4" t="s">
        <v>29</v>
      </c>
      <c r="E27" s="79"/>
    </row>
    <row r="28" spans="1:5">
      <c r="A28" s="107"/>
      <c r="B28" s="108"/>
      <c r="C28" s="4" t="s">
        <v>32</v>
      </c>
      <c r="D28" s="4" t="s">
        <v>26</v>
      </c>
      <c r="E28" s="79"/>
    </row>
    <row r="29" spans="1:5" ht="15" customHeight="1">
      <c r="A29" s="16">
        <v>15</v>
      </c>
      <c r="B29" s="112" t="s">
        <v>27</v>
      </c>
      <c r="C29" s="113"/>
      <c r="D29" s="11" t="s">
        <v>26</v>
      </c>
      <c r="E29" s="79">
        <f>E11+E13+E15+E17+E21+E25+E28</f>
        <v>117648</v>
      </c>
    </row>
    <row r="30" spans="1:5" ht="15" customHeight="1">
      <c r="A30" s="107">
        <v>16</v>
      </c>
      <c r="B30" s="108" t="s">
        <v>12</v>
      </c>
      <c r="C30" s="6" t="s">
        <v>48</v>
      </c>
      <c r="D30" s="6" t="s">
        <v>29</v>
      </c>
      <c r="E30" s="79"/>
    </row>
    <row r="31" spans="1:5">
      <c r="A31" s="107"/>
      <c r="B31" s="108"/>
      <c r="C31" s="6" t="s">
        <v>54</v>
      </c>
      <c r="D31" s="6" t="s">
        <v>29</v>
      </c>
      <c r="E31" s="79"/>
    </row>
    <row r="32" spans="1:5">
      <c r="A32" s="107"/>
      <c r="B32" s="108"/>
      <c r="C32" s="9" t="s">
        <v>53</v>
      </c>
      <c r="D32" s="9" t="s">
        <v>28</v>
      </c>
      <c r="E32" s="79"/>
    </row>
    <row r="33" spans="1:5">
      <c r="A33" s="107"/>
      <c r="B33" s="108"/>
      <c r="C33" s="6" t="s">
        <v>52</v>
      </c>
      <c r="D33" s="6" t="s">
        <v>29</v>
      </c>
      <c r="E33" s="79"/>
    </row>
    <row r="34" spans="1:5">
      <c r="A34" s="107"/>
      <c r="B34" s="108"/>
      <c r="C34" s="6" t="s">
        <v>22</v>
      </c>
      <c r="D34" s="6" t="s">
        <v>29</v>
      </c>
      <c r="E34" s="79"/>
    </row>
    <row r="35" spans="1:5">
      <c r="A35" s="107"/>
      <c r="B35" s="108"/>
      <c r="C35" s="6" t="s">
        <v>51</v>
      </c>
      <c r="D35" s="6" t="s">
        <v>29</v>
      </c>
      <c r="E35" s="79"/>
    </row>
    <row r="36" spans="1:5">
      <c r="A36" s="107"/>
      <c r="B36" s="108"/>
      <c r="C36" s="4" t="s">
        <v>50</v>
      </c>
      <c r="D36" s="4" t="s">
        <v>28</v>
      </c>
      <c r="E36" s="79"/>
    </row>
    <row r="37" spans="1:5">
      <c r="A37" s="107"/>
      <c r="B37" s="108"/>
      <c r="C37" s="4" t="s">
        <v>49</v>
      </c>
      <c r="D37" s="4" t="s">
        <v>28</v>
      </c>
      <c r="E37" s="79"/>
    </row>
    <row r="38" spans="1:5">
      <c r="A38" s="107"/>
      <c r="B38" s="108"/>
      <c r="C38" s="4" t="s">
        <v>32</v>
      </c>
      <c r="D38" s="4" t="s">
        <v>26</v>
      </c>
      <c r="E38" s="79"/>
    </row>
    <row r="39" spans="1:5">
      <c r="A39" s="107">
        <v>17</v>
      </c>
      <c r="B39" s="108" t="s">
        <v>13</v>
      </c>
      <c r="C39" s="4" t="s">
        <v>23</v>
      </c>
      <c r="D39" s="4" t="s">
        <v>29</v>
      </c>
      <c r="E39" s="79"/>
    </row>
    <row r="40" spans="1:5">
      <c r="A40" s="107"/>
      <c r="B40" s="108"/>
      <c r="C40" s="6" t="s">
        <v>51</v>
      </c>
      <c r="D40" s="6" t="s">
        <v>29</v>
      </c>
      <c r="E40" s="79"/>
    </row>
    <row r="41" spans="1:5">
      <c r="A41" s="107"/>
      <c r="B41" s="108"/>
      <c r="C41" s="4" t="s">
        <v>50</v>
      </c>
      <c r="D41" s="4" t="s">
        <v>28</v>
      </c>
      <c r="E41" s="79"/>
    </row>
    <row r="42" spans="1:5">
      <c r="A42" s="107"/>
      <c r="B42" s="108"/>
      <c r="C42" s="4" t="s">
        <v>32</v>
      </c>
      <c r="D42" s="4" t="s">
        <v>26</v>
      </c>
      <c r="E42" s="79"/>
    </row>
    <row r="43" spans="1:5">
      <c r="A43" s="107">
        <v>18</v>
      </c>
      <c r="B43" s="108" t="s">
        <v>14</v>
      </c>
      <c r="C43" s="4" t="s">
        <v>55</v>
      </c>
      <c r="D43" s="4" t="s">
        <v>29</v>
      </c>
      <c r="E43" s="79"/>
    </row>
    <row r="44" spans="1:5">
      <c r="A44" s="107"/>
      <c r="B44" s="108"/>
      <c r="C44" s="10" t="s">
        <v>56</v>
      </c>
      <c r="D44" s="10" t="s">
        <v>28</v>
      </c>
      <c r="E44" s="79"/>
    </row>
    <row r="45" spans="1:5">
      <c r="A45" s="107"/>
      <c r="B45" s="108"/>
      <c r="C45" s="4" t="s">
        <v>32</v>
      </c>
      <c r="D45" s="4" t="s">
        <v>26</v>
      </c>
      <c r="E45" s="79"/>
    </row>
    <row r="46" spans="1:5" ht="15" customHeight="1">
      <c r="A46" s="107">
        <v>19</v>
      </c>
      <c r="B46" s="108" t="s">
        <v>15</v>
      </c>
      <c r="C46" s="10" t="s">
        <v>57</v>
      </c>
      <c r="D46" s="10" t="s">
        <v>29</v>
      </c>
      <c r="E46" s="79"/>
    </row>
    <row r="47" spans="1:5">
      <c r="A47" s="107"/>
      <c r="B47" s="108"/>
      <c r="C47" s="10" t="s">
        <v>56</v>
      </c>
      <c r="D47" s="10" t="s">
        <v>28</v>
      </c>
      <c r="E47" s="79"/>
    </row>
    <row r="48" spans="1:5">
      <c r="A48" s="107"/>
      <c r="B48" s="108"/>
      <c r="C48" s="4" t="s">
        <v>32</v>
      </c>
      <c r="D48" s="4" t="s">
        <v>26</v>
      </c>
      <c r="E48" s="79"/>
    </row>
    <row r="49" spans="1:8" ht="28.5" customHeight="1">
      <c r="A49" s="27"/>
      <c r="B49" s="103" t="s">
        <v>77</v>
      </c>
      <c r="C49" s="104"/>
      <c r="D49" s="28" t="s">
        <v>26</v>
      </c>
      <c r="E49" s="80">
        <v>15635</v>
      </c>
    </row>
    <row r="50" spans="1:8" ht="15" customHeight="1">
      <c r="A50" s="16">
        <v>20</v>
      </c>
      <c r="B50" s="105" t="s">
        <v>16</v>
      </c>
      <c r="C50" s="106"/>
      <c r="D50" s="4" t="s">
        <v>26</v>
      </c>
      <c r="E50" s="79">
        <v>39088</v>
      </c>
    </row>
    <row r="51" spans="1:8" ht="15" customHeight="1">
      <c r="A51" s="16">
        <v>21</v>
      </c>
      <c r="B51" s="93" t="s">
        <v>17</v>
      </c>
      <c r="C51" s="94"/>
      <c r="D51" s="3" t="s">
        <v>26</v>
      </c>
      <c r="E51" s="77">
        <f>E50+E49+E48+E45+E42+E38</f>
        <v>54723</v>
      </c>
    </row>
    <row r="52" spans="1:8" ht="15" customHeight="1">
      <c r="A52" s="16">
        <v>22</v>
      </c>
      <c r="B52" s="93" t="s">
        <v>18</v>
      </c>
      <c r="C52" s="94"/>
      <c r="D52" s="3" t="s">
        <v>26</v>
      </c>
      <c r="E52" s="77">
        <f>E51+E29</f>
        <v>172371</v>
      </c>
    </row>
    <row r="53" spans="1:8" ht="15" customHeight="1">
      <c r="A53" s="16">
        <v>23</v>
      </c>
      <c r="B53" s="93" t="s">
        <v>94</v>
      </c>
      <c r="C53" s="94"/>
      <c r="D53" s="3" t="s">
        <v>26</v>
      </c>
      <c r="E53" s="77">
        <v>156352</v>
      </c>
    </row>
    <row r="55" spans="1:8">
      <c r="A55" s="58"/>
      <c r="B55" s="96" t="s">
        <v>81</v>
      </c>
      <c r="C55" s="96"/>
      <c r="D55" s="59"/>
      <c r="E55" s="62"/>
      <c r="F55" s="26"/>
      <c r="G55" s="26"/>
      <c r="H55" s="26"/>
    </row>
    <row r="56" spans="1:8">
      <c r="A56" s="58"/>
      <c r="B56" s="45" t="s">
        <v>86</v>
      </c>
      <c r="C56" s="53"/>
      <c r="D56" s="92" t="s">
        <v>80</v>
      </c>
      <c r="E56" s="62"/>
      <c r="F56" s="26"/>
      <c r="G56" s="26"/>
      <c r="H56" s="26"/>
    </row>
    <row r="57" spans="1:8">
      <c r="A57" s="58"/>
      <c r="B57" s="45" t="s">
        <v>82</v>
      </c>
      <c r="C57" s="45"/>
      <c r="D57" s="59"/>
      <c r="E57" s="62"/>
      <c r="F57" s="26"/>
      <c r="G57" s="26"/>
      <c r="H57" s="26"/>
    </row>
    <row r="58" spans="1:8">
      <c r="A58" s="58"/>
      <c r="B58" s="97" t="s">
        <v>83</v>
      </c>
      <c r="C58" s="97"/>
      <c r="D58" s="60"/>
      <c r="E58" s="62"/>
      <c r="F58" s="26"/>
      <c r="G58" s="26"/>
      <c r="H58" s="26"/>
    </row>
    <row r="59" spans="1:8">
      <c r="A59" s="58"/>
      <c r="B59" s="61" t="s">
        <v>84</v>
      </c>
      <c r="C59" s="47"/>
      <c r="D59" s="60"/>
      <c r="E59" s="62"/>
      <c r="F59" s="26"/>
      <c r="G59" s="26"/>
      <c r="H59" s="26"/>
    </row>
    <row r="60" spans="1:8">
      <c r="A60" s="58"/>
      <c r="B60" s="91" t="s">
        <v>84</v>
      </c>
      <c r="C60" s="47"/>
      <c r="D60" s="60"/>
      <c r="E60" s="62"/>
      <c r="F60" s="26"/>
      <c r="G60" s="26"/>
      <c r="H60" s="26"/>
    </row>
    <row r="61" spans="1:8">
      <c r="A61" s="58"/>
      <c r="B61" s="91" t="s">
        <v>85</v>
      </c>
      <c r="C61" s="47"/>
      <c r="D61" s="60"/>
      <c r="E61" s="62"/>
      <c r="F61" s="26"/>
      <c r="G61" s="26"/>
      <c r="H61" s="26"/>
    </row>
  </sheetData>
  <mergeCells count="33">
    <mergeCell ref="A46:A48"/>
    <mergeCell ref="B46:B48"/>
    <mergeCell ref="A22:A25"/>
    <mergeCell ref="B22:B25"/>
    <mergeCell ref="A26:A28"/>
    <mergeCell ref="B26:B28"/>
    <mergeCell ref="A30:A38"/>
    <mergeCell ref="B30:B38"/>
    <mergeCell ref="B16:B17"/>
    <mergeCell ref="A18:A21"/>
    <mergeCell ref="B18:B21"/>
    <mergeCell ref="B2:C2"/>
    <mergeCell ref="B8:C8"/>
    <mergeCell ref="A9:A11"/>
    <mergeCell ref="B9:B11"/>
    <mergeCell ref="A12:A13"/>
    <mergeCell ref="B12:B13"/>
    <mergeCell ref="B55:C55"/>
    <mergeCell ref="B58:C58"/>
    <mergeCell ref="A1:E1"/>
    <mergeCell ref="B29:C29"/>
    <mergeCell ref="B49:C49"/>
    <mergeCell ref="B50:C50"/>
    <mergeCell ref="B51:C51"/>
    <mergeCell ref="B52:C52"/>
    <mergeCell ref="B53:C53"/>
    <mergeCell ref="A39:A42"/>
    <mergeCell ref="B39:B42"/>
    <mergeCell ref="A43:A45"/>
    <mergeCell ref="B43:B45"/>
    <mergeCell ref="A14:A15"/>
    <mergeCell ref="B14:B15"/>
    <mergeCell ref="A16:A17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62"/>
  <sheetViews>
    <sheetView topLeftCell="A41" zoomScaleNormal="100" workbookViewId="0">
      <selection activeCell="B54" sqref="B54:C54"/>
    </sheetView>
  </sheetViews>
  <sheetFormatPr defaultRowHeight="15"/>
  <cols>
    <col min="1" max="1" width="6.42578125" style="17" bestFit="1" customWidth="1"/>
    <col min="2" max="2" width="34.5703125" style="13" customWidth="1"/>
    <col min="3" max="3" width="23.28515625" style="8" customWidth="1"/>
    <col min="4" max="4" width="11" style="8" customWidth="1"/>
    <col min="5" max="5" width="15.7109375" customWidth="1"/>
  </cols>
  <sheetData>
    <row r="1" spans="1:5" s="2" customFormat="1">
      <c r="A1" s="114" t="s">
        <v>74</v>
      </c>
      <c r="B1" s="114"/>
      <c r="C1" s="114"/>
      <c r="D1" s="114"/>
    </row>
    <row r="2" spans="1:5" s="5" customFormat="1" ht="12.75">
      <c r="A2" s="55" t="s">
        <v>3</v>
      </c>
      <c r="B2" s="109" t="s">
        <v>58</v>
      </c>
      <c r="C2" s="118"/>
      <c r="D2" s="56" t="s">
        <v>31</v>
      </c>
      <c r="E2" s="56" t="s">
        <v>79</v>
      </c>
    </row>
    <row r="3" spans="1:5">
      <c r="A3" s="16">
        <v>1</v>
      </c>
      <c r="B3" s="12" t="s">
        <v>4</v>
      </c>
      <c r="C3" s="7" t="s">
        <v>24</v>
      </c>
      <c r="D3" s="7"/>
      <c r="E3" s="14"/>
    </row>
    <row r="4" spans="1:5">
      <c r="A4" s="16">
        <v>2</v>
      </c>
      <c r="B4" s="12" t="s">
        <v>5</v>
      </c>
      <c r="C4" s="11">
        <v>27</v>
      </c>
      <c r="D4" s="11"/>
      <c r="E4" s="14"/>
    </row>
    <row r="5" spans="1:5">
      <c r="A5" s="16">
        <v>3</v>
      </c>
      <c r="B5" s="12" t="s">
        <v>33</v>
      </c>
      <c r="C5" s="11">
        <v>9</v>
      </c>
      <c r="D5" s="11"/>
      <c r="E5" s="14"/>
    </row>
    <row r="6" spans="1:5" ht="15" customHeight="1">
      <c r="A6" s="16">
        <v>4</v>
      </c>
      <c r="B6" s="12" t="s">
        <v>6</v>
      </c>
      <c r="C6" s="11">
        <v>2</v>
      </c>
      <c r="D6" s="11"/>
      <c r="E6" s="14"/>
    </row>
    <row r="7" spans="1:5" ht="15" customHeight="1">
      <c r="A7" s="16">
        <v>5</v>
      </c>
      <c r="B7" s="12" t="s">
        <v>7</v>
      </c>
      <c r="C7" s="11" t="s">
        <v>34</v>
      </c>
      <c r="D7" s="11"/>
      <c r="E7" s="14"/>
    </row>
    <row r="8" spans="1:5">
      <c r="A8" s="16">
        <v>6</v>
      </c>
      <c r="B8" s="111" t="s">
        <v>8</v>
      </c>
      <c r="C8" s="111"/>
      <c r="D8" s="16" t="s">
        <v>26</v>
      </c>
      <c r="E8" s="14"/>
    </row>
    <row r="9" spans="1:5">
      <c r="A9" s="107">
        <v>7</v>
      </c>
      <c r="B9" s="108" t="s">
        <v>0</v>
      </c>
      <c r="C9" s="4" t="s">
        <v>35</v>
      </c>
      <c r="D9" s="4" t="s">
        <v>19</v>
      </c>
      <c r="E9" s="11">
        <v>13</v>
      </c>
    </row>
    <row r="10" spans="1:5">
      <c r="A10" s="107"/>
      <c r="B10" s="108"/>
      <c r="C10" s="4" t="s">
        <v>20</v>
      </c>
      <c r="D10" s="4" t="s">
        <v>29</v>
      </c>
      <c r="E10" s="11"/>
    </row>
    <row r="11" spans="1:5">
      <c r="A11" s="107"/>
      <c r="B11" s="108"/>
      <c r="C11" s="4" t="s">
        <v>32</v>
      </c>
      <c r="D11" s="4" t="s">
        <v>26</v>
      </c>
      <c r="E11" s="11">
        <f>E9*650</f>
        <v>8450</v>
      </c>
    </row>
    <row r="12" spans="1:5">
      <c r="A12" s="107">
        <v>8</v>
      </c>
      <c r="B12" s="108" t="s">
        <v>2</v>
      </c>
      <c r="C12" s="4" t="s">
        <v>36</v>
      </c>
      <c r="D12" s="4" t="s">
        <v>28</v>
      </c>
      <c r="E12" s="18">
        <v>58</v>
      </c>
    </row>
    <row r="13" spans="1:5">
      <c r="A13" s="107"/>
      <c r="B13" s="108"/>
      <c r="C13" s="4" t="s">
        <v>32</v>
      </c>
      <c r="D13" s="4" t="s">
        <v>26</v>
      </c>
      <c r="E13" s="11">
        <v>17280</v>
      </c>
    </row>
    <row r="14" spans="1:5" ht="15" customHeight="1">
      <c r="A14" s="107">
        <v>9</v>
      </c>
      <c r="B14" s="108" t="s">
        <v>1</v>
      </c>
      <c r="C14" s="4" t="s">
        <v>37</v>
      </c>
      <c r="D14" s="4" t="s">
        <v>29</v>
      </c>
      <c r="E14" s="11">
        <v>1</v>
      </c>
    </row>
    <row r="15" spans="1:5">
      <c r="A15" s="107"/>
      <c r="B15" s="108"/>
      <c r="C15" s="4" t="s">
        <v>32</v>
      </c>
      <c r="D15" s="4" t="s">
        <v>26</v>
      </c>
      <c r="E15" s="11">
        <f>E14*3000</f>
        <v>3000</v>
      </c>
    </row>
    <row r="16" spans="1:5" ht="15" customHeight="1">
      <c r="A16" s="107">
        <v>10</v>
      </c>
      <c r="B16" s="108" t="s">
        <v>38</v>
      </c>
      <c r="C16" s="4" t="s">
        <v>39</v>
      </c>
      <c r="D16" s="4" t="s">
        <v>29</v>
      </c>
      <c r="E16" s="11"/>
    </row>
    <row r="17" spans="1:5">
      <c r="A17" s="107"/>
      <c r="B17" s="108"/>
      <c r="C17" s="4" t="s">
        <v>32</v>
      </c>
      <c r="D17" s="4" t="s">
        <v>26</v>
      </c>
      <c r="E17" s="11">
        <v>2500</v>
      </c>
    </row>
    <row r="18" spans="1:5" ht="15" customHeight="1">
      <c r="A18" s="107">
        <v>12</v>
      </c>
      <c r="B18" s="108" t="s">
        <v>9</v>
      </c>
      <c r="C18" s="4" t="s">
        <v>40</v>
      </c>
      <c r="D18" s="4" t="s">
        <v>29</v>
      </c>
      <c r="E18" s="11"/>
    </row>
    <row r="19" spans="1:5">
      <c r="A19" s="107"/>
      <c r="B19" s="108"/>
      <c r="C19" s="4" t="s">
        <v>41</v>
      </c>
      <c r="D19" s="4" t="s">
        <v>29</v>
      </c>
      <c r="E19" s="11"/>
    </row>
    <row r="20" spans="1:5">
      <c r="A20" s="107"/>
      <c r="B20" s="108"/>
      <c r="C20" s="4" t="s">
        <v>42</v>
      </c>
      <c r="D20" s="4" t="s">
        <v>29</v>
      </c>
      <c r="E20" s="18">
        <v>1</v>
      </c>
    </row>
    <row r="21" spans="1:5">
      <c r="A21" s="107"/>
      <c r="B21" s="108"/>
      <c r="C21" s="4" t="s">
        <v>32</v>
      </c>
      <c r="D21" s="4" t="s">
        <v>26</v>
      </c>
      <c r="E21" s="18">
        <v>7500</v>
      </c>
    </row>
    <row r="22" spans="1:5" ht="15" customHeight="1">
      <c r="A22" s="107">
        <v>13</v>
      </c>
      <c r="B22" s="108" t="s">
        <v>10</v>
      </c>
      <c r="C22" s="4" t="s">
        <v>30</v>
      </c>
      <c r="D22" s="4" t="s">
        <v>45</v>
      </c>
      <c r="E22" s="11"/>
    </row>
    <row r="23" spans="1:5">
      <c r="A23" s="107"/>
      <c r="B23" s="108"/>
      <c r="C23" s="4" t="s">
        <v>43</v>
      </c>
      <c r="D23" s="4" t="s">
        <v>29</v>
      </c>
      <c r="E23" s="11">
        <v>36</v>
      </c>
    </row>
    <row r="24" spans="1:5">
      <c r="A24" s="107"/>
      <c r="B24" s="108"/>
      <c r="C24" s="4" t="s">
        <v>44</v>
      </c>
      <c r="D24" s="4" t="s">
        <v>28</v>
      </c>
      <c r="E24" s="11"/>
    </row>
    <row r="25" spans="1:5">
      <c r="A25" s="107"/>
      <c r="B25" s="108"/>
      <c r="C25" s="4" t="s">
        <v>32</v>
      </c>
      <c r="D25" s="4" t="s">
        <v>26</v>
      </c>
      <c r="E25" s="11">
        <f>E23*450</f>
        <v>16200</v>
      </c>
    </row>
    <row r="26" spans="1:5" ht="15" customHeight="1">
      <c r="A26" s="107">
        <v>14</v>
      </c>
      <c r="B26" s="108" t="s">
        <v>11</v>
      </c>
      <c r="C26" s="4" t="s">
        <v>47</v>
      </c>
      <c r="D26" s="4" t="s">
        <v>19</v>
      </c>
      <c r="E26" s="11"/>
    </row>
    <row r="27" spans="1:5">
      <c r="A27" s="107"/>
      <c r="B27" s="108"/>
      <c r="C27" s="4" t="s">
        <v>46</v>
      </c>
      <c r="D27" s="4" t="s">
        <v>29</v>
      </c>
      <c r="E27" s="11"/>
    </row>
    <row r="28" spans="1:5">
      <c r="A28" s="107"/>
      <c r="B28" s="108"/>
      <c r="C28" s="4" t="s">
        <v>21</v>
      </c>
      <c r="D28" s="4" t="s">
        <v>26</v>
      </c>
      <c r="E28" s="11"/>
    </row>
    <row r="29" spans="1:5" ht="15" customHeight="1">
      <c r="A29" s="16">
        <v>15</v>
      </c>
      <c r="B29" s="12" t="s">
        <v>27</v>
      </c>
      <c r="C29" s="11" t="s">
        <v>32</v>
      </c>
      <c r="D29" s="11" t="s">
        <v>26</v>
      </c>
      <c r="E29" s="18">
        <f>E11+E13+E15+E17+E21+E25+E28</f>
        <v>54930</v>
      </c>
    </row>
    <row r="30" spans="1:5" ht="15" customHeight="1">
      <c r="A30" s="107">
        <v>16</v>
      </c>
      <c r="B30" s="108" t="s">
        <v>12</v>
      </c>
      <c r="C30" s="6" t="s">
        <v>48</v>
      </c>
      <c r="D30" s="6" t="s">
        <v>29</v>
      </c>
      <c r="E30" s="14"/>
    </row>
    <row r="31" spans="1:5">
      <c r="A31" s="107"/>
      <c r="B31" s="108"/>
      <c r="C31" s="6" t="s">
        <v>54</v>
      </c>
      <c r="D31" s="6" t="s">
        <v>29</v>
      </c>
      <c r="E31" s="14"/>
    </row>
    <row r="32" spans="1:5">
      <c r="A32" s="107"/>
      <c r="B32" s="108"/>
      <c r="C32" s="9" t="s">
        <v>53</v>
      </c>
      <c r="D32" s="9" t="s">
        <v>28</v>
      </c>
      <c r="E32" s="14"/>
    </row>
    <row r="33" spans="1:5">
      <c r="A33" s="107"/>
      <c r="B33" s="108"/>
      <c r="C33" s="6" t="s">
        <v>52</v>
      </c>
      <c r="D33" s="6" t="s">
        <v>29</v>
      </c>
      <c r="E33" s="14"/>
    </row>
    <row r="34" spans="1:5">
      <c r="A34" s="107"/>
      <c r="B34" s="108"/>
      <c r="C34" s="6" t="s">
        <v>22</v>
      </c>
      <c r="D34" s="6" t="s">
        <v>29</v>
      </c>
      <c r="E34" s="11">
        <f>6+3</f>
        <v>9</v>
      </c>
    </row>
    <row r="35" spans="1:5">
      <c r="A35" s="107"/>
      <c r="B35" s="108"/>
      <c r="C35" s="6" t="s">
        <v>51</v>
      </c>
      <c r="D35" s="6" t="s">
        <v>29</v>
      </c>
      <c r="E35" s="14"/>
    </row>
    <row r="36" spans="1:5">
      <c r="A36" s="107"/>
      <c r="B36" s="108"/>
      <c r="C36" s="4" t="s">
        <v>50</v>
      </c>
      <c r="D36" s="4" t="s">
        <v>28</v>
      </c>
      <c r="E36" s="14"/>
    </row>
    <row r="37" spans="1:5">
      <c r="A37" s="107"/>
      <c r="B37" s="108"/>
      <c r="C37" s="4" t="s">
        <v>49</v>
      </c>
      <c r="D37" s="4" t="s">
        <v>28</v>
      </c>
      <c r="E37" s="14"/>
    </row>
    <row r="38" spans="1:5">
      <c r="A38" s="107"/>
      <c r="B38" s="108"/>
      <c r="C38" s="4" t="s">
        <v>32</v>
      </c>
      <c r="D38" s="4" t="s">
        <v>26</v>
      </c>
      <c r="E38" s="19">
        <v>14283</v>
      </c>
    </row>
    <row r="39" spans="1:5">
      <c r="A39" s="107">
        <v>17</v>
      </c>
      <c r="B39" s="108" t="s">
        <v>13</v>
      </c>
      <c r="C39" s="4" t="s">
        <v>23</v>
      </c>
      <c r="D39" s="4" t="s">
        <v>29</v>
      </c>
      <c r="E39" s="19"/>
    </row>
    <row r="40" spans="1:5">
      <c r="A40" s="107"/>
      <c r="B40" s="108"/>
      <c r="C40" s="4" t="s">
        <v>22</v>
      </c>
      <c r="D40" s="4" t="s">
        <v>29</v>
      </c>
      <c r="E40" s="19">
        <v>4</v>
      </c>
    </row>
    <row r="41" spans="1:5">
      <c r="A41" s="107"/>
      <c r="B41" s="108"/>
      <c r="C41" s="6" t="s">
        <v>51</v>
      </c>
      <c r="D41" s="6" t="s">
        <v>29</v>
      </c>
      <c r="E41" s="19"/>
    </row>
    <row r="42" spans="1:5">
      <c r="A42" s="107"/>
      <c r="B42" s="108"/>
      <c r="C42" s="4" t="s">
        <v>50</v>
      </c>
      <c r="D42" s="4" t="s">
        <v>28</v>
      </c>
      <c r="E42" s="19"/>
    </row>
    <row r="43" spans="1:5">
      <c r="A43" s="107"/>
      <c r="B43" s="108"/>
      <c r="C43" s="4" t="s">
        <v>32</v>
      </c>
      <c r="D43" s="4" t="s">
        <v>26</v>
      </c>
      <c r="E43" s="19">
        <v>7100</v>
      </c>
    </row>
    <row r="44" spans="1:5">
      <c r="A44" s="107">
        <v>18</v>
      </c>
      <c r="B44" s="108" t="s">
        <v>14</v>
      </c>
      <c r="C44" s="4" t="s">
        <v>55</v>
      </c>
      <c r="D44" s="4" t="s">
        <v>29</v>
      </c>
      <c r="E44" s="19"/>
    </row>
    <row r="45" spans="1:5">
      <c r="A45" s="107"/>
      <c r="B45" s="108"/>
      <c r="C45" s="10" t="s">
        <v>56</v>
      </c>
      <c r="D45" s="10" t="s">
        <v>28</v>
      </c>
      <c r="E45" s="19"/>
    </row>
    <row r="46" spans="1:5">
      <c r="A46" s="107"/>
      <c r="B46" s="108"/>
      <c r="C46" s="4" t="s">
        <v>32</v>
      </c>
      <c r="D46" s="4" t="s">
        <v>26</v>
      </c>
      <c r="E46" s="19">
        <v>5000</v>
      </c>
    </row>
    <row r="47" spans="1:5" ht="15" customHeight="1">
      <c r="A47" s="107">
        <v>19</v>
      </c>
      <c r="B47" s="108" t="s">
        <v>15</v>
      </c>
      <c r="C47" s="10" t="s">
        <v>57</v>
      </c>
      <c r="D47" s="10" t="s">
        <v>29</v>
      </c>
      <c r="E47" s="19"/>
    </row>
    <row r="48" spans="1:5">
      <c r="A48" s="107"/>
      <c r="B48" s="108"/>
      <c r="C48" s="10" t="s">
        <v>56</v>
      </c>
      <c r="D48" s="10" t="s">
        <v>28</v>
      </c>
      <c r="E48" s="19">
        <v>45</v>
      </c>
    </row>
    <row r="49" spans="1:10">
      <c r="A49" s="107"/>
      <c r="B49" s="108"/>
      <c r="C49" s="4" t="s">
        <v>32</v>
      </c>
      <c r="D49" s="4" t="s">
        <v>26</v>
      </c>
      <c r="E49" s="19">
        <f>E48*800</f>
        <v>36000</v>
      </c>
    </row>
    <row r="50" spans="1:10" ht="26.25" customHeight="1">
      <c r="A50" s="23"/>
      <c r="B50" s="119" t="s">
        <v>77</v>
      </c>
      <c r="C50" s="120"/>
      <c r="D50" s="4" t="s">
        <v>26</v>
      </c>
      <c r="E50" s="65">
        <v>15316</v>
      </c>
    </row>
    <row r="51" spans="1:10" ht="15" customHeight="1">
      <c r="A51" s="16">
        <v>20</v>
      </c>
      <c r="B51" s="105" t="s">
        <v>16</v>
      </c>
      <c r="C51" s="106"/>
      <c r="D51" s="4" t="s">
        <v>26</v>
      </c>
      <c r="E51" s="19">
        <v>38290</v>
      </c>
    </row>
    <row r="52" spans="1:10" ht="15" customHeight="1">
      <c r="A52" s="25">
        <v>21</v>
      </c>
      <c r="B52" s="121" t="s">
        <v>17</v>
      </c>
      <c r="C52" s="121"/>
      <c r="D52" s="29" t="s">
        <v>26</v>
      </c>
      <c r="E52" s="19">
        <f>E51+E50+E49+E46+E43+E38</f>
        <v>115989</v>
      </c>
    </row>
    <row r="53" spans="1:10" ht="15" customHeight="1">
      <c r="A53" s="25">
        <v>22</v>
      </c>
      <c r="B53" s="121" t="s">
        <v>18</v>
      </c>
      <c r="C53" s="121"/>
      <c r="D53" s="29" t="s">
        <v>26</v>
      </c>
      <c r="E53" s="19">
        <f>E52+E29</f>
        <v>170919</v>
      </c>
    </row>
    <row r="54" spans="1:10" ht="15" customHeight="1">
      <c r="A54" s="25">
        <v>23</v>
      </c>
      <c r="B54" s="93" t="s">
        <v>94</v>
      </c>
      <c r="C54" s="94"/>
      <c r="D54" s="29" t="s">
        <v>26</v>
      </c>
      <c r="E54" s="19">
        <v>153161</v>
      </c>
    </row>
    <row r="56" spans="1:10">
      <c r="A56" s="58"/>
      <c r="B56" s="96" t="s">
        <v>81</v>
      </c>
      <c r="C56" s="96"/>
      <c r="D56" s="59"/>
      <c r="E56" s="62"/>
      <c r="F56" s="26"/>
      <c r="G56" s="26"/>
      <c r="H56" s="26"/>
      <c r="I56" s="26"/>
      <c r="J56" s="26"/>
    </row>
    <row r="57" spans="1:10">
      <c r="A57" s="58"/>
      <c r="B57" s="45" t="s">
        <v>86</v>
      </c>
      <c r="C57" s="53"/>
      <c r="D57" s="92" t="s">
        <v>80</v>
      </c>
      <c r="E57" s="62"/>
      <c r="F57" s="26"/>
      <c r="G57" s="26"/>
      <c r="H57" s="26"/>
      <c r="I57" s="26"/>
      <c r="J57" s="26"/>
    </row>
    <row r="58" spans="1:10">
      <c r="A58" s="58"/>
      <c r="B58" s="45" t="s">
        <v>82</v>
      </c>
      <c r="C58" s="45"/>
      <c r="D58" s="59"/>
      <c r="E58" s="62"/>
      <c r="F58" s="26"/>
      <c r="G58" s="26"/>
      <c r="H58" s="26"/>
      <c r="I58" s="26"/>
      <c r="J58" s="26"/>
    </row>
    <row r="59" spans="1:10">
      <c r="A59" s="58"/>
      <c r="B59" s="97" t="s">
        <v>83</v>
      </c>
      <c r="C59" s="97"/>
      <c r="D59" s="60"/>
      <c r="E59" s="62"/>
      <c r="F59" s="26"/>
      <c r="G59" s="26"/>
      <c r="H59" s="26"/>
      <c r="I59" s="26"/>
      <c r="J59" s="26"/>
    </row>
    <row r="60" spans="1:10">
      <c r="A60" s="58"/>
      <c r="B60" s="61" t="s">
        <v>84</v>
      </c>
      <c r="C60" s="47"/>
      <c r="D60" s="60"/>
      <c r="E60" s="62"/>
      <c r="F60" s="26"/>
      <c r="G60" s="26"/>
      <c r="H60" s="26"/>
      <c r="I60" s="26"/>
      <c r="J60" s="26"/>
    </row>
    <row r="61" spans="1:10">
      <c r="A61" s="58"/>
      <c r="B61" s="91" t="s">
        <v>84</v>
      </c>
      <c r="C61" s="47"/>
      <c r="D61" s="60"/>
      <c r="E61" s="62"/>
      <c r="F61" s="26"/>
      <c r="G61" s="26"/>
      <c r="H61" s="26"/>
      <c r="I61" s="26"/>
      <c r="J61" s="26"/>
    </row>
    <row r="62" spans="1:10">
      <c r="A62" s="58"/>
      <c r="B62" s="91" t="s">
        <v>85</v>
      </c>
      <c r="C62" s="47"/>
      <c r="D62" s="60"/>
      <c r="E62" s="62"/>
      <c r="F62" s="26"/>
      <c r="G62" s="26"/>
      <c r="H62" s="26"/>
      <c r="I62" s="26"/>
      <c r="J62" s="26"/>
    </row>
  </sheetData>
  <mergeCells count="32">
    <mergeCell ref="B50:C50"/>
    <mergeCell ref="B51:C51"/>
    <mergeCell ref="B52:C52"/>
    <mergeCell ref="B53:C53"/>
    <mergeCell ref="B54:C54"/>
    <mergeCell ref="B9:B11"/>
    <mergeCell ref="A12:A13"/>
    <mergeCell ref="B12:B13"/>
    <mergeCell ref="A47:A49"/>
    <mergeCell ref="B47:B49"/>
    <mergeCell ref="A22:A25"/>
    <mergeCell ref="B22:B25"/>
    <mergeCell ref="A26:A28"/>
    <mergeCell ref="B26:B28"/>
    <mergeCell ref="A30:A38"/>
    <mergeCell ref="B30:B38"/>
    <mergeCell ref="B56:C56"/>
    <mergeCell ref="B59:C59"/>
    <mergeCell ref="A1:D1"/>
    <mergeCell ref="A39:A43"/>
    <mergeCell ref="B39:B43"/>
    <mergeCell ref="A44:A46"/>
    <mergeCell ref="B44:B46"/>
    <mergeCell ref="A14:A15"/>
    <mergeCell ref="B14:B15"/>
    <mergeCell ref="A16:A17"/>
    <mergeCell ref="B16:B17"/>
    <mergeCell ref="A18:A21"/>
    <mergeCell ref="B18:B21"/>
    <mergeCell ref="B2:C2"/>
    <mergeCell ref="B8:C8"/>
    <mergeCell ref="A9:A1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61"/>
  <sheetViews>
    <sheetView topLeftCell="B33" zoomScaleNormal="100" workbookViewId="0">
      <selection activeCell="B53" sqref="B53:C53"/>
    </sheetView>
  </sheetViews>
  <sheetFormatPr defaultRowHeight="15"/>
  <cols>
    <col min="1" max="1" width="6.42578125" style="17" bestFit="1" customWidth="1"/>
    <col min="2" max="2" width="34.5703125" style="13" customWidth="1"/>
    <col min="3" max="3" width="24.5703125" style="8" customWidth="1"/>
    <col min="4" max="4" width="10.85546875" style="8" customWidth="1"/>
    <col min="5" max="5" width="12.85546875" customWidth="1"/>
  </cols>
  <sheetData>
    <row r="1" spans="1:5" s="2" customFormat="1">
      <c r="A1" s="114" t="s">
        <v>75</v>
      </c>
      <c r="B1" s="114"/>
      <c r="C1" s="114"/>
      <c r="D1" s="114"/>
      <c r="E1" s="114"/>
    </row>
    <row r="2" spans="1:5" s="5" customFormat="1" ht="12.75">
      <c r="A2" s="55" t="s">
        <v>3</v>
      </c>
      <c r="B2" s="109" t="s">
        <v>58</v>
      </c>
      <c r="C2" s="118"/>
      <c r="D2" s="56" t="s">
        <v>31</v>
      </c>
      <c r="E2" s="56" t="s">
        <v>79</v>
      </c>
    </row>
    <row r="3" spans="1:5">
      <c r="A3" s="25">
        <v>1</v>
      </c>
      <c r="B3" s="12" t="s">
        <v>4</v>
      </c>
      <c r="C3" s="7" t="s">
        <v>24</v>
      </c>
      <c r="D3" s="7"/>
      <c r="E3" s="14"/>
    </row>
    <row r="4" spans="1:5">
      <c r="A4" s="25">
        <v>2</v>
      </c>
      <c r="B4" s="12" t="s">
        <v>5</v>
      </c>
      <c r="C4" s="11">
        <v>28</v>
      </c>
      <c r="D4" s="11"/>
      <c r="E4" s="14"/>
    </row>
    <row r="5" spans="1:5">
      <c r="A5" s="25">
        <v>3</v>
      </c>
      <c r="B5" s="12" t="s">
        <v>33</v>
      </c>
      <c r="C5" s="11">
        <v>9</v>
      </c>
      <c r="D5" s="11"/>
      <c r="E5" s="14"/>
    </row>
    <row r="6" spans="1:5" ht="15" customHeight="1">
      <c r="A6" s="25">
        <v>4</v>
      </c>
      <c r="B6" s="12" t="s">
        <v>6</v>
      </c>
      <c r="C6" s="11">
        <v>2</v>
      </c>
      <c r="D6" s="11"/>
      <c r="E6" s="14"/>
    </row>
    <row r="7" spans="1:5" ht="15" customHeight="1">
      <c r="A7" s="25">
        <v>5</v>
      </c>
      <c r="B7" s="12" t="s">
        <v>7</v>
      </c>
      <c r="C7" s="11" t="s">
        <v>34</v>
      </c>
      <c r="D7" s="11"/>
      <c r="E7" s="14"/>
    </row>
    <row r="8" spans="1:5">
      <c r="A8" s="25">
        <v>6</v>
      </c>
      <c r="B8" s="111" t="s">
        <v>8</v>
      </c>
      <c r="C8" s="111"/>
      <c r="D8" s="25"/>
      <c r="E8" s="14"/>
    </row>
    <row r="9" spans="1:5">
      <c r="A9" s="107">
        <v>7</v>
      </c>
      <c r="B9" s="108" t="s">
        <v>0</v>
      </c>
      <c r="C9" s="4" t="s">
        <v>35</v>
      </c>
      <c r="D9" s="4" t="s">
        <v>19</v>
      </c>
      <c r="E9" s="11">
        <v>20</v>
      </c>
    </row>
    <row r="10" spans="1:5">
      <c r="A10" s="107"/>
      <c r="B10" s="108"/>
      <c r="C10" s="4" t="s">
        <v>20</v>
      </c>
      <c r="D10" s="4" t="s">
        <v>29</v>
      </c>
      <c r="E10" s="11"/>
    </row>
    <row r="11" spans="1:5">
      <c r="A11" s="107"/>
      <c r="B11" s="108"/>
      <c r="C11" s="4" t="s">
        <v>32</v>
      </c>
      <c r="D11" s="4" t="s">
        <v>26</v>
      </c>
      <c r="E11" s="11">
        <f>E9*650</f>
        <v>13000</v>
      </c>
    </row>
    <row r="12" spans="1:5">
      <c r="A12" s="107">
        <v>8</v>
      </c>
      <c r="B12" s="108" t="s">
        <v>2</v>
      </c>
      <c r="C12" s="4" t="s">
        <v>36</v>
      </c>
      <c r="D12" s="4" t="s">
        <v>28</v>
      </c>
      <c r="E12" s="18">
        <v>28</v>
      </c>
    </row>
    <row r="13" spans="1:5">
      <c r="A13" s="107"/>
      <c r="B13" s="108"/>
      <c r="C13" s="4" t="s">
        <v>32</v>
      </c>
      <c r="D13" s="4" t="s">
        <v>26</v>
      </c>
      <c r="E13" s="18">
        <f>E12*300</f>
        <v>8400</v>
      </c>
    </row>
    <row r="14" spans="1:5" ht="15" customHeight="1">
      <c r="A14" s="107">
        <v>9</v>
      </c>
      <c r="B14" s="108" t="s">
        <v>1</v>
      </c>
      <c r="C14" s="4" t="s">
        <v>37</v>
      </c>
      <c r="D14" s="4" t="s">
        <v>29</v>
      </c>
      <c r="E14" s="11"/>
    </row>
    <row r="15" spans="1:5">
      <c r="A15" s="107"/>
      <c r="B15" s="108"/>
      <c r="C15" s="4" t="s">
        <v>32</v>
      </c>
      <c r="D15" s="4" t="s">
        <v>26</v>
      </c>
      <c r="E15" s="11"/>
    </row>
    <row r="16" spans="1:5" ht="15" customHeight="1">
      <c r="A16" s="107">
        <v>10</v>
      </c>
      <c r="B16" s="108" t="s">
        <v>38</v>
      </c>
      <c r="C16" s="4" t="s">
        <v>39</v>
      </c>
      <c r="D16" s="4" t="s">
        <v>29</v>
      </c>
      <c r="E16" s="11"/>
    </row>
    <row r="17" spans="1:5">
      <c r="A17" s="107"/>
      <c r="B17" s="108"/>
      <c r="C17" s="4" t="s">
        <v>32</v>
      </c>
      <c r="D17" s="4" t="s">
        <v>26</v>
      </c>
      <c r="E17" s="11"/>
    </row>
    <row r="18" spans="1:5" ht="15" customHeight="1">
      <c r="A18" s="107">
        <v>12</v>
      </c>
      <c r="B18" s="108" t="s">
        <v>9</v>
      </c>
      <c r="C18" s="4" t="s">
        <v>40</v>
      </c>
      <c r="D18" s="4" t="s">
        <v>29</v>
      </c>
      <c r="E18" s="11"/>
    </row>
    <row r="19" spans="1:5">
      <c r="A19" s="107"/>
      <c r="B19" s="108"/>
      <c r="C19" s="4" t="s">
        <v>41</v>
      </c>
      <c r="D19" s="4" t="s">
        <v>29</v>
      </c>
      <c r="E19" s="11"/>
    </row>
    <row r="20" spans="1:5">
      <c r="A20" s="107"/>
      <c r="B20" s="108"/>
      <c r="C20" s="4" t="s">
        <v>42</v>
      </c>
      <c r="D20" s="4" t="s">
        <v>29</v>
      </c>
      <c r="E20" s="11"/>
    </row>
    <row r="21" spans="1:5">
      <c r="A21" s="107"/>
      <c r="B21" s="108"/>
      <c r="C21" s="4" t="s">
        <v>32</v>
      </c>
      <c r="D21" s="4" t="s">
        <v>26</v>
      </c>
      <c r="E21" s="11"/>
    </row>
    <row r="22" spans="1:5" ht="15" customHeight="1">
      <c r="A22" s="107">
        <v>13</v>
      </c>
      <c r="B22" s="108" t="s">
        <v>10</v>
      </c>
      <c r="C22" s="4" t="s">
        <v>30</v>
      </c>
      <c r="D22" s="4" t="s">
        <v>45</v>
      </c>
      <c r="E22" s="11"/>
    </row>
    <row r="23" spans="1:5">
      <c r="A23" s="107"/>
      <c r="B23" s="108"/>
      <c r="C23" s="4" t="s">
        <v>43</v>
      </c>
      <c r="D23" s="4" t="s">
        <v>29</v>
      </c>
      <c r="E23" s="11"/>
    </row>
    <row r="24" spans="1:5">
      <c r="A24" s="107"/>
      <c r="B24" s="108"/>
      <c r="C24" s="4" t="s">
        <v>44</v>
      </c>
      <c r="D24" s="4" t="s">
        <v>28</v>
      </c>
      <c r="E24" s="11"/>
    </row>
    <row r="25" spans="1:5">
      <c r="A25" s="107"/>
      <c r="B25" s="108"/>
      <c r="C25" s="4" t="s">
        <v>32</v>
      </c>
      <c r="D25" s="4" t="s">
        <v>26</v>
      </c>
      <c r="E25" s="11"/>
    </row>
    <row r="26" spans="1:5" ht="15" customHeight="1">
      <c r="A26" s="107">
        <v>14</v>
      </c>
      <c r="B26" s="108" t="s">
        <v>11</v>
      </c>
      <c r="C26" s="4" t="s">
        <v>47</v>
      </c>
      <c r="D26" s="4" t="s">
        <v>19</v>
      </c>
      <c r="E26" s="11"/>
    </row>
    <row r="27" spans="1:5">
      <c r="A27" s="107"/>
      <c r="B27" s="108"/>
      <c r="C27" s="4" t="s">
        <v>46</v>
      </c>
      <c r="D27" s="4" t="s">
        <v>29</v>
      </c>
      <c r="E27" s="11"/>
    </row>
    <row r="28" spans="1:5">
      <c r="A28" s="107"/>
      <c r="B28" s="108"/>
      <c r="C28" s="4" t="s">
        <v>21</v>
      </c>
      <c r="D28" s="4" t="s">
        <v>26</v>
      </c>
      <c r="E28" s="11"/>
    </row>
    <row r="29" spans="1:5" ht="15" customHeight="1">
      <c r="A29" s="25">
        <v>15</v>
      </c>
      <c r="B29" s="112" t="s">
        <v>27</v>
      </c>
      <c r="C29" s="113"/>
      <c r="D29" s="11" t="s">
        <v>26</v>
      </c>
      <c r="E29" s="11">
        <f>E28+E25+E21+E17+E15+E13+E11</f>
        <v>21400</v>
      </c>
    </row>
    <row r="30" spans="1:5" ht="15" customHeight="1">
      <c r="A30" s="107">
        <v>16</v>
      </c>
      <c r="B30" s="108" t="s">
        <v>12</v>
      </c>
      <c r="C30" s="6" t="s">
        <v>48</v>
      </c>
      <c r="D30" s="6" t="s">
        <v>29</v>
      </c>
      <c r="E30" s="11">
        <v>4</v>
      </c>
    </row>
    <row r="31" spans="1:5">
      <c r="A31" s="107"/>
      <c r="B31" s="108"/>
      <c r="C31" s="6" t="s">
        <v>54</v>
      </c>
      <c r="D31" s="6" t="s">
        <v>29</v>
      </c>
      <c r="E31" s="11"/>
    </row>
    <row r="32" spans="1:5">
      <c r="A32" s="107"/>
      <c r="B32" s="108"/>
      <c r="C32" s="9" t="s">
        <v>53</v>
      </c>
      <c r="D32" s="9" t="s">
        <v>28</v>
      </c>
      <c r="E32" s="11"/>
    </row>
    <row r="33" spans="1:5">
      <c r="A33" s="107"/>
      <c r="B33" s="108"/>
      <c r="C33" s="6" t="s">
        <v>52</v>
      </c>
      <c r="D33" s="6" t="s">
        <v>29</v>
      </c>
      <c r="E33" s="11"/>
    </row>
    <row r="34" spans="1:5">
      <c r="A34" s="107"/>
      <c r="B34" s="108"/>
      <c r="C34" s="6" t="s">
        <v>55</v>
      </c>
      <c r="D34" s="6" t="s">
        <v>29</v>
      </c>
      <c r="E34" s="11">
        <f>4+9+4</f>
        <v>17</v>
      </c>
    </row>
    <row r="35" spans="1:5">
      <c r="A35" s="107"/>
      <c r="B35" s="108"/>
      <c r="C35" s="6" t="s">
        <v>51</v>
      </c>
      <c r="D35" s="6" t="s">
        <v>29</v>
      </c>
      <c r="E35" s="11"/>
    </row>
    <row r="36" spans="1:5">
      <c r="A36" s="107"/>
      <c r="B36" s="108"/>
      <c r="C36" s="4" t="s">
        <v>50</v>
      </c>
      <c r="D36" s="4" t="s">
        <v>28</v>
      </c>
      <c r="E36" s="11">
        <f>4+2</f>
        <v>6</v>
      </c>
    </row>
    <row r="37" spans="1:5">
      <c r="A37" s="107"/>
      <c r="B37" s="108"/>
      <c r="C37" s="4" t="s">
        <v>49</v>
      </c>
      <c r="D37" s="4" t="s">
        <v>28</v>
      </c>
      <c r="E37" s="11"/>
    </row>
    <row r="38" spans="1:5">
      <c r="A38" s="107"/>
      <c r="B38" s="108"/>
      <c r="C38" s="4" t="s">
        <v>32</v>
      </c>
      <c r="D38" s="4" t="s">
        <v>26</v>
      </c>
      <c r="E38" s="19">
        <v>39258</v>
      </c>
    </row>
    <row r="39" spans="1:5">
      <c r="A39" s="107">
        <v>17</v>
      </c>
      <c r="B39" s="108" t="s">
        <v>13</v>
      </c>
      <c r="C39" s="4" t="s">
        <v>23</v>
      </c>
      <c r="D39" s="4" t="s">
        <v>29</v>
      </c>
      <c r="E39" s="19"/>
    </row>
    <row r="40" spans="1:5">
      <c r="A40" s="107"/>
      <c r="B40" s="108"/>
      <c r="C40" s="6" t="s">
        <v>51</v>
      </c>
      <c r="D40" s="6" t="s">
        <v>29</v>
      </c>
      <c r="E40" s="19"/>
    </row>
    <row r="41" spans="1:5">
      <c r="A41" s="107"/>
      <c r="B41" s="108"/>
      <c r="C41" s="4" t="s">
        <v>50</v>
      </c>
      <c r="D41" s="4" t="s">
        <v>28</v>
      </c>
      <c r="E41" s="19">
        <v>16</v>
      </c>
    </row>
    <row r="42" spans="1:5">
      <c r="A42" s="107"/>
      <c r="B42" s="108"/>
      <c r="C42" s="4" t="s">
        <v>32</v>
      </c>
      <c r="D42" s="4" t="s">
        <v>26</v>
      </c>
      <c r="E42" s="19">
        <v>17868</v>
      </c>
    </row>
    <row r="43" spans="1:5">
      <c r="A43" s="107">
        <v>18</v>
      </c>
      <c r="B43" s="108" t="s">
        <v>14</v>
      </c>
      <c r="C43" s="4" t="s">
        <v>55</v>
      </c>
      <c r="D43" s="4" t="s">
        <v>29</v>
      </c>
      <c r="E43" s="11"/>
    </row>
    <row r="44" spans="1:5">
      <c r="A44" s="107"/>
      <c r="B44" s="108"/>
      <c r="C44" s="10" t="s">
        <v>56</v>
      </c>
      <c r="D44" s="10" t="s">
        <v>28</v>
      </c>
      <c r="E44" s="11"/>
    </row>
    <row r="45" spans="1:5">
      <c r="A45" s="107"/>
      <c r="B45" s="108"/>
      <c r="C45" s="4" t="s">
        <v>32</v>
      </c>
      <c r="D45" s="4" t="s">
        <v>26</v>
      </c>
      <c r="E45" s="11"/>
    </row>
    <row r="46" spans="1:5" ht="15" customHeight="1">
      <c r="A46" s="107">
        <v>19</v>
      </c>
      <c r="B46" s="108" t="s">
        <v>15</v>
      </c>
      <c r="C46" s="10" t="s">
        <v>57</v>
      </c>
      <c r="D46" s="10" t="s">
        <v>29</v>
      </c>
      <c r="E46" s="11"/>
    </row>
    <row r="47" spans="1:5">
      <c r="A47" s="107"/>
      <c r="B47" s="108"/>
      <c r="C47" s="10" t="s">
        <v>56</v>
      </c>
      <c r="D47" s="10" t="s">
        <v>28</v>
      </c>
      <c r="E47" s="11">
        <v>20</v>
      </c>
    </row>
    <row r="48" spans="1:5">
      <c r="A48" s="107"/>
      <c r="B48" s="108"/>
      <c r="C48" s="4" t="s">
        <v>32</v>
      </c>
      <c r="D48" s="4" t="s">
        <v>26</v>
      </c>
      <c r="E48" s="11">
        <f>E47*800</f>
        <v>16000</v>
      </c>
    </row>
    <row r="49" spans="1:5" ht="27" customHeight="1">
      <c r="A49" s="25"/>
      <c r="B49" s="119" t="s">
        <v>77</v>
      </c>
      <c r="C49" s="120"/>
      <c r="D49" s="4" t="s">
        <v>26</v>
      </c>
      <c r="E49" s="74">
        <v>18900</v>
      </c>
    </row>
    <row r="50" spans="1:5" ht="15" customHeight="1">
      <c r="A50" s="25">
        <v>20</v>
      </c>
      <c r="B50" s="105" t="s">
        <v>16</v>
      </c>
      <c r="C50" s="106"/>
      <c r="D50" s="4" t="s">
        <v>26</v>
      </c>
      <c r="E50" s="19">
        <v>37796</v>
      </c>
    </row>
    <row r="51" spans="1:5" ht="15" customHeight="1">
      <c r="A51" s="25">
        <v>21</v>
      </c>
      <c r="B51" s="93" t="s">
        <v>17</v>
      </c>
      <c r="C51" s="94"/>
      <c r="D51" s="29" t="s">
        <v>26</v>
      </c>
      <c r="E51" s="19">
        <f>E50+E49+E48+E45+E42+E38</f>
        <v>129822</v>
      </c>
    </row>
    <row r="52" spans="1:5" ht="15" customHeight="1">
      <c r="A52" s="25">
        <v>22</v>
      </c>
      <c r="B52" s="93" t="s">
        <v>18</v>
      </c>
      <c r="C52" s="94"/>
      <c r="D52" s="29" t="s">
        <v>26</v>
      </c>
      <c r="E52" s="19">
        <f>E51+E29</f>
        <v>151222</v>
      </c>
    </row>
    <row r="53" spans="1:5" ht="15" customHeight="1">
      <c r="A53" s="25">
        <v>23</v>
      </c>
      <c r="B53" s="93" t="s">
        <v>94</v>
      </c>
      <c r="C53" s="94"/>
      <c r="D53" s="29" t="s">
        <v>26</v>
      </c>
      <c r="E53" s="19">
        <v>151185</v>
      </c>
    </row>
    <row r="55" spans="1:5">
      <c r="A55" s="58"/>
      <c r="B55" s="96" t="s">
        <v>81</v>
      </c>
      <c r="C55" s="96"/>
      <c r="D55" s="59"/>
      <c r="E55" s="26"/>
    </row>
    <row r="56" spans="1:5">
      <c r="A56" s="58"/>
      <c r="B56" s="45" t="s">
        <v>86</v>
      </c>
      <c r="C56" s="53"/>
      <c r="D56" s="92" t="s">
        <v>80</v>
      </c>
      <c r="E56" s="26"/>
    </row>
    <row r="57" spans="1:5">
      <c r="A57" s="58"/>
      <c r="B57" s="45" t="s">
        <v>82</v>
      </c>
      <c r="C57" s="45"/>
      <c r="D57" s="59"/>
      <c r="E57" s="26"/>
    </row>
    <row r="58" spans="1:5">
      <c r="A58" s="58"/>
      <c r="B58" s="97" t="s">
        <v>83</v>
      </c>
      <c r="C58" s="97"/>
      <c r="D58" s="60"/>
      <c r="E58" s="26"/>
    </row>
    <row r="59" spans="1:5">
      <c r="A59" s="58"/>
      <c r="B59" s="61" t="s">
        <v>84</v>
      </c>
      <c r="C59" s="47"/>
      <c r="D59" s="60"/>
      <c r="E59" s="26"/>
    </row>
    <row r="60" spans="1:5">
      <c r="A60" s="58"/>
      <c r="B60" s="49" t="s">
        <v>84</v>
      </c>
      <c r="C60" s="47"/>
      <c r="D60" s="60"/>
      <c r="E60" s="26"/>
    </row>
    <row r="61" spans="1:5">
      <c r="A61" s="58"/>
      <c r="B61" s="49" t="s">
        <v>85</v>
      </c>
      <c r="C61" s="47"/>
      <c r="D61" s="60"/>
      <c r="E61" s="26"/>
    </row>
  </sheetData>
  <mergeCells count="33">
    <mergeCell ref="A12:A13"/>
    <mergeCell ref="B55:C55"/>
    <mergeCell ref="B58:C58"/>
    <mergeCell ref="B53:C53"/>
    <mergeCell ref="B12:B13"/>
    <mergeCell ref="A46:A48"/>
    <mergeCell ref="B46:B48"/>
    <mergeCell ref="A22:A25"/>
    <mergeCell ref="B22:B25"/>
    <mergeCell ref="A26:A28"/>
    <mergeCell ref="B26:B28"/>
    <mergeCell ref="A30:A38"/>
    <mergeCell ref="B30:B38"/>
    <mergeCell ref="B49:C49"/>
    <mergeCell ref="B50:C50"/>
    <mergeCell ref="B51:C51"/>
    <mergeCell ref="B52:C52"/>
    <mergeCell ref="A1:E1"/>
    <mergeCell ref="A39:A42"/>
    <mergeCell ref="B39:B42"/>
    <mergeCell ref="A43:A45"/>
    <mergeCell ref="B43:B45"/>
    <mergeCell ref="A14:A15"/>
    <mergeCell ref="B14:B15"/>
    <mergeCell ref="A16:A17"/>
    <mergeCell ref="B16:B17"/>
    <mergeCell ref="A18:A21"/>
    <mergeCell ref="B18:B21"/>
    <mergeCell ref="B29:C29"/>
    <mergeCell ref="B2:C2"/>
    <mergeCell ref="B8:C8"/>
    <mergeCell ref="A9:A11"/>
    <mergeCell ref="B9:B1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59"/>
  <sheetViews>
    <sheetView topLeftCell="A35" zoomScaleNormal="100" workbookViewId="0">
      <selection activeCell="B53" sqref="B53:C53"/>
    </sheetView>
  </sheetViews>
  <sheetFormatPr defaultRowHeight="15"/>
  <cols>
    <col min="1" max="1" width="6.42578125" style="17" bestFit="1" customWidth="1"/>
    <col min="2" max="2" width="34.5703125" style="13" customWidth="1"/>
    <col min="3" max="3" width="27.140625" style="8" customWidth="1"/>
    <col min="4" max="4" width="10.42578125" style="8" customWidth="1"/>
    <col min="5" max="5" width="14.85546875" style="8" customWidth="1"/>
  </cols>
  <sheetData>
    <row r="1" spans="1:5" s="2" customFormat="1" ht="18" customHeight="1">
      <c r="A1" s="114" t="s">
        <v>76</v>
      </c>
      <c r="B1" s="114"/>
      <c r="C1" s="114"/>
      <c r="D1" s="114"/>
      <c r="E1" s="114"/>
    </row>
    <row r="2" spans="1:5" s="5" customFormat="1" ht="12.75">
      <c r="A2" s="55" t="s">
        <v>3</v>
      </c>
      <c r="B2" s="109" t="s">
        <v>58</v>
      </c>
      <c r="C2" s="118"/>
      <c r="D2" s="56" t="s">
        <v>31</v>
      </c>
      <c r="E2" s="56" t="s">
        <v>79</v>
      </c>
    </row>
    <row r="3" spans="1:5">
      <c r="A3" s="16">
        <v>1</v>
      </c>
      <c r="B3" s="12" t="s">
        <v>4</v>
      </c>
      <c r="C3" s="7" t="s">
        <v>24</v>
      </c>
      <c r="D3" s="7"/>
      <c r="E3" s="19"/>
    </row>
    <row r="4" spans="1:5">
      <c r="A4" s="16">
        <v>2</v>
      </c>
      <c r="B4" s="12" t="s">
        <v>5</v>
      </c>
      <c r="C4" s="11">
        <v>32</v>
      </c>
      <c r="D4" s="11"/>
      <c r="E4" s="19"/>
    </row>
    <row r="5" spans="1:5">
      <c r="A5" s="16">
        <v>3</v>
      </c>
      <c r="B5" s="12" t="s">
        <v>33</v>
      </c>
      <c r="C5" s="11">
        <v>5</v>
      </c>
      <c r="D5" s="11"/>
      <c r="E5" s="19"/>
    </row>
    <row r="6" spans="1:5" ht="15" customHeight="1">
      <c r="A6" s="16">
        <v>4</v>
      </c>
      <c r="B6" s="12" t="s">
        <v>6</v>
      </c>
      <c r="C6" s="11">
        <v>4</v>
      </c>
      <c r="D6" s="11"/>
      <c r="E6" s="19"/>
    </row>
    <row r="7" spans="1:5" ht="15" customHeight="1">
      <c r="A7" s="16">
        <v>5</v>
      </c>
      <c r="B7" s="12" t="s">
        <v>7</v>
      </c>
      <c r="C7" s="11" t="s">
        <v>34</v>
      </c>
      <c r="D7" s="11"/>
      <c r="E7" s="19"/>
    </row>
    <row r="8" spans="1:5">
      <c r="A8" s="16">
        <v>6</v>
      </c>
      <c r="B8" s="111" t="s">
        <v>8</v>
      </c>
      <c r="C8" s="111"/>
      <c r="D8" s="16" t="s">
        <v>26</v>
      </c>
      <c r="E8" s="19"/>
    </row>
    <row r="9" spans="1:5">
      <c r="A9" s="107">
        <v>7</v>
      </c>
      <c r="B9" s="108" t="s">
        <v>0</v>
      </c>
      <c r="C9" s="4" t="s">
        <v>35</v>
      </c>
      <c r="D9" s="4" t="s">
        <v>19</v>
      </c>
      <c r="E9" s="19">
        <v>10</v>
      </c>
    </row>
    <row r="10" spans="1:5">
      <c r="A10" s="107"/>
      <c r="B10" s="108"/>
      <c r="C10" s="4" t="s">
        <v>20</v>
      </c>
      <c r="D10" s="4" t="s">
        <v>29</v>
      </c>
      <c r="E10" s="19"/>
    </row>
    <row r="11" spans="1:5">
      <c r="A11" s="107"/>
      <c r="B11" s="108"/>
      <c r="C11" s="4" t="s">
        <v>32</v>
      </c>
      <c r="D11" s="4" t="s">
        <v>26</v>
      </c>
      <c r="E11" s="19">
        <v>4000</v>
      </c>
    </row>
    <row r="12" spans="1:5">
      <c r="A12" s="107">
        <v>8</v>
      </c>
      <c r="B12" s="108" t="s">
        <v>2</v>
      </c>
      <c r="C12" s="4" t="s">
        <v>36</v>
      </c>
      <c r="D12" s="4" t="s">
        <v>28</v>
      </c>
      <c r="E12" s="19">
        <v>35</v>
      </c>
    </row>
    <row r="13" spans="1:5">
      <c r="A13" s="107"/>
      <c r="B13" s="108"/>
      <c r="C13" s="4" t="s">
        <v>32</v>
      </c>
      <c r="D13" s="4" t="s">
        <v>26</v>
      </c>
      <c r="E13" s="19">
        <f>E12*300</f>
        <v>10500</v>
      </c>
    </row>
    <row r="14" spans="1:5" ht="15" customHeight="1">
      <c r="A14" s="107">
        <v>9</v>
      </c>
      <c r="B14" s="108" t="s">
        <v>1</v>
      </c>
      <c r="C14" s="4" t="s">
        <v>37</v>
      </c>
      <c r="D14" s="4" t="s">
        <v>29</v>
      </c>
      <c r="E14" s="19">
        <v>1</v>
      </c>
    </row>
    <row r="15" spans="1:5">
      <c r="A15" s="107"/>
      <c r="B15" s="108"/>
      <c r="C15" s="4" t="s">
        <v>32</v>
      </c>
      <c r="D15" s="4" t="s">
        <v>26</v>
      </c>
      <c r="E15" s="19">
        <v>26000</v>
      </c>
    </row>
    <row r="16" spans="1:5" ht="15" customHeight="1">
      <c r="A16" s="107">
        <v>10</v>
      </c>
      <c r="B16" s="108" t="s">
        <v>38</v>
      </c>
      <c r="C16" s="4" t="s">
        <v>39</v>
      </c>
      <c r="D16" s="4" t="s">
        <v>29</v>
      </c>
      <c r="E16" s="19"/>
    </row>
    <row r="17" spans="1:5">
      <c r="A17" s="107"/>
      <c r="B17" s="108"/>
      <c r="C17" s="4" t="s">
        <v>32</v>
      </c>
      <c r="D17" s="4" t="s">
        <v>26</v>
      </c>
      <c r="E17" s="19"/>
    </row>
    <row r="18" spans="1:5" ht="15" customHeight="1">
      <c r="A18" s="107">
        <v>12</v>
      </c>
      <c r="B18" s="108" t="s">
        <v>9</v>
      </c>
      <c r="C18" s="4" t="s">
        <v>40</v>
      </c>
      <c r="D18" s="4" t="s">
        <v>29</v>
      </c>
      <c r="E18" s="19"/>
    </row>
    <row r="19" spans="1:5">
      <c r="A19" s="107"/>
      <c r="B19" s="108"/>
      <c r="C19" s="4" t="s">
        <v>41</v>
      </c>
      <c r="D19" s="4" t="s">
        <v>29</v>
      </c>
      <c r="E19" s="19"/>
    </row>
    <row r="20" spans="1:5">
      <c r="A20" s="107"/>
      <c r="B20" s="108"/>
      <c r="C20" s="4" t="s">
        <v>42</v>
      </c>
      <c r="D20" s="4" t="s">
        <v>29</v>
      </c>
      <c r="E20" s="19">
        <v>2</v>
      </c>
    </row>
    <row r="21" spans="1:5">
      <c r="A21" s="107"/>
      <c r="B21" s="108"/>
      <c r="C21" s="4" t="s">
        <v>32</v>
      </c>
      <c r="D21" s="4" t="s">
        <v>26</v>
      </c>
      <c r="E21" s="19">
        <f>E20*7000</f>
        <v>14000</v>
      </c>
    </row>
    <row r="22" spans="1:5" ht="15" customHeight="1">
      <c r="A22" s="107">
        <v>13</v>
      </c>
      <c r="B22" s="108" t="s">
        <v>10</v>
      </c>
      <c r="C22" s="4" t="s">
        <v>30</v>
      </c>
      <c r="D22" s="4" t="s">
        <v>45</v>
      </c>
      <c r="E22" s="19"/>
    </row>
    <row r="23" spans="1:5">
      <c r="A23" s="107"/>
      <c r="B23" s="108"/>
      <c r="C23" s="4" t="s">
        <v>43</v>
      </c>
      <c r="D23" s="4" t="s">
        <v>29</v>
      </c>
      <c r="E23" s="19"/>
    </row>
    <row r="24" spans="1:5">
      <c r="A24" s="107"/>
      <c r="B24" s="108"/>
      <c r="C24" s="4" t="s">
        <v>44</v>
      </c>
      <c r="D24" s="4" t="s">
        <v>28</v>
      </c>
      <c r="E24" s="19"/>
    </row>
    <row r="25" spans="1:5">
      <c r="A25" s="107"/>
      <c r="B25" s="108"/>
      <c r="C25" s="4" t="s">
        <v>32</v>
      </c>
      <c r="D25" s="4" t="s">
        <v>26</v>
      </c>
      <c r="E25" s="19"/>
    </row>
    <row r="26" spans="1:5" ht="15" customHeight="1">
      <c r="A26" s="107">
        <v>14</v>
      </c>
      <c r="B26" s="108" t="s">
        <v>11</v>
      </c>
      <c r="C26" s="4" t="s">
        <v>47</v>
      </c>
      <c r="D26" s="4" t="s">
        <v>19</v>
      </c>
      <c r="E26" s="19"/>
    </row>
    <row r="27" spans="1:5">
      <c r="A27" s="107"/>
      <c r="B27" s="108"/>
      <c r="C27" s="4" t="s">
        <v>46</v>
      </c>
      <c r="D27" s="4" t="s">
        <v>29</v>
      </c>
      <c r="E27" s="19"/>
    </row>
    <row r="28" spans="1:5">
      <c r="A28" s="107"/>
      <c r="B28" s="108"/>
      <c r="C28" s="4" t="s">
        <v>21</v>
      </c>
      <c r="D28" s="4" t="s">
        <v>26</v>
      </c>
      <c r="E28" s="19"/>
    </row>
    <row r="29" spans="1:5" ht="15" customHeight="1">
      <c r="A29" s="16">
        <v>15</v>
      </c>
      <c r="B29" s="12" t="s">
        <v>27</v>
      </c>
      <c r="C29" s="11" t="s">
        <v>32</v>
      </c>
      <c r="D29" s="11" t="s">
        <v>26</v>
      </c>
      <c r="E29" s="19">
        <f>E28+E25+E21+E17+E13+E11+E15</f>
        <v>54500</v>
      </c>
    </row>
    <row r="30" spans="1:5" ht="15" customHeight="1">
      <c r="A30" s="107">
        <v>16</v>
      </c>
      <c r="B30" s="108" t="s">
        <v>12</v>
      </c>
      <c r="C30" s="6" t="s">
        <v>48</v>
      </c>
      <c r="D30" s="6" t="s">
        <v>29</v>
      </c>
      <c r="E30" s="19">
        <v>2</v>
      </c>
    </row>
    <row r="31" spans="1:5">
      <c r="A31" s="107"/>
      <c r="B31" s="108"/>
      <c r="C31" s="6" t="s">
        <v>54</v>
      </c>
      <c r="D31" s="6" t="s">
        <v>29</v>
      </c>
      <c r="E31" s="19">
        <v>2</v>
      </c>
    </row>
    <row r="32" spans="1:5">
      <c r="A32" s="107"/>
      <c r="B32" s="108"/>
      <c r="C32" s="9" t="s">
        <v>53</v>
      </c>
      <c r="D32" s="9" t="s">
        <v>28</v>
      </c>
      <c r="E32" s="19"/>
    </row>
    <row r="33" spans="1:5">
      <c r="A33" s="107"/>
      <c r="B33" s="108"/>
      <c r="C33" s="6" t="s">
        <v>52</v>
      </c>
      <c r="D33" s="6" t="s">
        <v>29</v>
      </c>
      <c r="E33" s="19"/>
    </row>
    <row r="34" spans="1:5">
      <c r="A34" s="107"/>
      <c r="B34" s="108"/>
      <c r="C34" s="6" t="s">
        <v>22</v>
      </c>
      <c r="D34" s="6" t="s">
        <v>29</v>
      </c>
      <c r="E34" s="19">
        <f>4+3</f>
        <v>7</v>
      </c>
    </row>
    <row r="35" spans="1:5">
      <c r="A35" s="107"/>
      <c r="B35" s="108"/>
      <c r="C35" s="6" t="s">
        <v>51</v>
      </c>
      <c r="D35" s="6" t="s">
        <v>29</v>
      </c>
      <c r="E35" s="19">
        <v>6</v>
      </c>
    </row>
    <row r="36" spans="1:5">
      <c r="A36" s="107"/>
      <c r="B36" s="108"/>
      <c r="C36" s="4" t="s">
        <v>50</v>
      </c>
      <c r="D36" s="4" t="s">
        <v>28</v>
      </c>
      <c r="E36" s="19">
        <v>1.4</v>
      </c>
    </row>
    <row r="37" spans="1:5">
      <c r="A37" s="107"/>
      <c r="B37" s="108"/>
      <c r="C37" s="4" t="s">
        <v>49</v>
      </c>
      <c r="D37" s="4" t="s">
        <v>28</v>
      </c>
      <c r="E37" s="19"/>
    </row>
    <row r="38" spans="1:5">
      <c r="A38" s="107"/>
      <c r="B38" s="108"/>
      <c r="C38" s="4" t="s">
        <v>32</v>
      </c>
      <c r="D38" s="4" t="s">
        <v>26</v>
      </c>
      <c r="E38" s="19">
        <v>28707</v>
      </c>
    </row>
    <row r="39" spans="1:5">
      <c r="A39" s="107">
        <v>17</v>
      </c>
      <c r="B39" s="108" t="s">
        <v>13</v>
      </c>
      <c r="C39" s="4" t="s">
        <v>23</v>
      </c>
      <c r="D39" s="4" t="s">
        <v>29</v>
      </c>
      <c r="E39" s="19"/>
    </row>
    <row r="40" spans="1:5">
      <c r="A40" s="107"/>
      <c r="B40" s="108"/>
      <c r="C40" s="6" t="s">
        <v>51</v>
      </c>
      <c r="D40" s="6" t="s">
        <v>29</v>
      </c>
      <c r="E40" s="19"/>
    </row>
    <row r="41" spans="1:5">
      <c r="A41" s="107"/>
      <c r="B41" s="108"/>
      <c r="C41" s="4" t="s">
        <v>50</v>
      </c>
      <c r="D41" s="4" t="s">
        <v>28</v>
      </c>
      <c r="E41" s="19"/>
    </row>
    <row r="42" spans="1:5">
      <c r="A42" s="107"/>
      <c r="B42" s="108"/>
      <c r="C42" s="4" t="s">
        <v>32</v>
      </c>
      <c r="D42" s="4" t="s">
        <v>26</v>
      </c>
      <c r="E42" s="19"/>
    </row>
    <row r="43" spans="1:5">
      <c r="A43" s="107">
        <v>18</v>
      </c>
      <c r="B43" s="108" t="s">
        <v>14</v>
      </c>
      <c r="C43" s="4" t="s">
        <v>55</v>
      </c>
      <c r="D43" s="4" t="s">
        <v>29</v>
      </c>
      <c r="E43" s="19"/>
    </row>
    <row r="44" spans="1:5">
      <c r="A44" s="107"/>
      <c r="B44" s="108"/>
      <c r="C44" s="10" t="s">
        <v>56</v>
      </c>
      <c r="D44" s="10" t="s">
        <v>28</v>
      </c>
      <c r="E44" s="19"/>
    </row>
    <row r="45" spans="1:5">
      <c r="A45" s="107"/>
      <c r="B45" s="108"/>
      <c r="C45" s="4" t="s">
        <v>32</v>
      </c>
      <c r="D45" s="4" t="s">
        <v>26</v>
      </c>
      <c r="E45" s="19"/>
    </row>
    <row r="46" spans="1:5" ht="15" customHeight="1">
      <c r="A46" s="107">
        <v>19</v>
      </c>
      <c r="B46" s="108" t="s">
        <v>15</v>
      </c>
      <c r="C46" s="10" t="s">
        <v>57</v>
      </c>
      <c r="D46" s="10" t="s">
        <v>29</v>
      </c>
      <c r="E46" s="19"/>
    </row>
    <row r="47" spans="1:5">
      <c r="A47" s="107"/>
      <c r="B47" s="108"/>
      <c r="C47" s="10" t="s">
        <v>56</v>
      </c>
      <c r="D47" s="10" t="s">
        <v>28</v>
      </c>
      <c r="E47" s="19"/>
    </row>
    <row r="48" spans="1:5">
      <c r="A48" s="107"/>
      <c r="B48" s="108"/>
      <c r="C48" s="4" t="s">
        <v>32</v>
      </c>
      <c r="D48" s="4" t="s">
        <v>26</v>
      </c>
      <c r="E48" s="19"/>
    </row>
    <row r="49" spans="1:5" s="73" customFormat="1" ht="28.5" customHeight="1">
      <c r="A49" s="72"/>
      <c r="B49" s="122" t="s">
        <v>77</v>
      </c>
      <c r="C49" s="123"/>
      <c r="D49" s="64" t="s">
        <v>26</v>
      </c>
      <c r="E49" s="74">
        <v>12609</v>
      </c>
    </row>
    <row r="50" spans="1:5" ht="15" customHeight="1">
      <c r="A50" s="16">
        <v>20</v>
      </c>
      <c r="B50" s="15" t="s">
        <v>16</v>
      </c>
      <c r="C50" s="4" t="s">
        <v>32</v>
      </c>
      <c r="D50" s="4" t="s">
        <v>26</v>
      </c>
      <c r="E50" s="19">
        <v>31524</v>
      </c>
    </row>
    <row r="51" spans="1:5" ht="15" customHeight="1">
      <c r="A51" s="16">
        <v>21</v>
      </c>
      <c r="B51" s="12" t="s">
        <v>17</v>
      </c>
      <c r="C51" s="3" t="s">
        <v>32</v>
      </c>
      <c r="D51" s="3" t="s">
        <v>26</v>
      </c>
      <c r="E51" s="19">
        <f>E50+E49+E48+E45+E42+E38</f>
        <v>72840</v>
      </c>
    </row>
    <row r="52" spans="1:5" ht="15" customHeight="1">
      <c r="A52" s="16">
        <v>22</v>
      </c>
      <c r="B52" s="124" t="s">
        <v>18</v>
      </c>
      <c r="C52" s="125"/>
      <c r="D52" s="3" t="s">
        <v>26</v>
      </c>
      <c r="E52" s="19">
        <f>E51+E29</f>
        <v>127340</v>
      </c>
    </row>
    <row r="53" spans="1:5" ht="15" customHeight="1">
      <c r="A53" s="16">
        <v>23</v>
      </c>
      <c r="B53" s="93" t="s">
        <v>94</v>
      </c>
      <c r="C53" s="94"/>
      <c r="D53" s="3" t="s">
        <v>26</v>
      </c>
      <c r="E53" s="19">
        <v>126094</v>
      </c>
    </row>
    <row r="54" spans="1:5">
      <c r="A54" s="58"/>
      <c r="B54" s="96" t="s">
        <v>81</v>
      </c>
      <c r="C54" s="96"/>
      <c r="D54" s="59"/>
      <c r="E54" s="62"/>
    </row>
    <row r="55" spans="1:5">
      <c r="A55" s="58"/>
      <c r="B55" s="45" t="s">
        <v>86</v>
      </c>
      <c r="C55" s="53"/>
      <c r="D55" s="92" t="s">
        <v>80</v>
      </c>
      <c r="E55" s="62"/>
    </row>
    <row r="56" spans="1:5">
      <c r="A56" s="58"/>
      <c r="B56" s="45" t="s">
        <v>82</v>
      </c>
      <c r="C56" s="45"/>
      <c r="D56" s="59"/>
      <c r="E56" s="62"/>
    </row>
    <row r="57" spans="1:5">
      <c r="A57" s="58"/>
      <c r="B57" s="97" t="s">
        <v>83</v>
      </c>
      <c r="C57" s="97"/>
      <c r="D57" s="60"/>
      <c r="E57" s="62"/>
    </row>
    <row r="58" spans="1:5">
      <c r="A58" s="58"/>
      <c r="B58" s="61" t="s">
        <v>84</v>
      </c>
      <c r="C58" s="47"/>
      <c r="D58" s="60"/>
      <c r="E58" s="62"/>
    </row>
    <row r="59" spans="1:5">
      <c r="A59" s="58"/>
      <c r="B59" s="49" t="s">
        <v>84</v>
      </c>
      <c r="C59" s="47"/>
      <c r="D59" s="60"/>
      <c r="E59" s="62"/>
    </row>
  </sheetData>
  <mergeCells count="30">
    <mergeCell ref="B49:C49"/>
    <mergeCell ref="A1:E1"/>
    <mergeCell ref="B54:C54"/>
    <mergeCell ref="B57:C57"/>
    <mergeCell ref="B52:C52"/>
    <mergeCell ref="B53:C53"/>
    <mergeCell ref="B12:B13"/>
    <mergeCell ref="A46:A48"/>
    <mergeCell ref="B46:B48"/>
    <mergeCell ref="A22:A25"/>
    <mergeCell ref="B22:B25"/>
    <mergeCell ref="A26:A28"/>
    <mergeCell ref="B26:B28"/>
    <mergeCell ref="A30:A38"/>
    <mergeCell ref="B30:B38"/>
    <mergeCell ref="A39:A42"/>
    <mergeCell ref="B39:B42"/>
    <mergeCell ref="A43:A45"/>
    <mergeCell ref="B43:B45"/>
    <mergeCell ref="A14:A15"/>
    <mergeCell ref="B14:B15"/>
    <mergeCell ref="A16:A17"/>
    <mergeCell ref="B16:B17"/>
    <mergeCell ref="A18:A21"/>
    <mergeCell ref="B18:B21"/>
    <mergeCell ref="B2:C2"/>
    <mergeCell ref="B8:C8"/>
    <mergeCell ref="A9:A11"/>
    <mergeCell ref="B9:B11"/>
    <mergeCell ref="A12:A1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5" orientation="portrait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61"/>
  <sheetViews>
    <sheetView topLeftCell="A30" zoomScaleNormal="100" workbookViewId="0">
      <selection activeCell="B53" sqref="B53:C53"/>
    </sheetView>
  </sheetViews>
  <sheetFormatPr defaultRowHeight="15"/>
  <cols>
    <col min="1" max="1" width="6.42578125" style="17" bestFit="1" customWidth="1"/>
    <col min="2" max="2" width="34.5703125" style="13" customWidth="1"/>
    <col min="3" max="3" width="27.140625" style="8" customWidth="1"/>
    <col min="4" max="4" width="12.85546875" style="8" customWidth="1"/>
    <col min="5" max="5" width="12.140625" style="67" customWidth="1"/>
  </cols>
  <sheetData>
    <row r="1" spans="1:5" s="2" customFormat="1" ht="28.5" customHeight="1">
      <c r="A1" s="128" t="s">
        <v>64</v>
      </c>
      <c r="B1" s="128"/>
      <c r="C1" s="128"/>
      <c r="D1" s="128"/>
      <c r="E1" s="128"/>
    </row>
    <row r="2" spans="1:5" s="5" customFormat="1" ht="12.75">
      <c r="A2" s="55" t="s">
        <v>3</v>
      </c>
      <c r="B2" s="109" t="s">
        <v>58</v>
      </c>
      <c r="C2" s="118"/>
      <c r="D2" s="56" t="s">
        <v>31</v>
      </c>
      <c r="E2" s="56" t="s">
        <v>79</v>
      </c>
    </row>
    <row r="3" spans="1:5">
      <c r="A3" s="16">
        <v>1</v>
      </c>
      <c r="B3" s="12" t="s">
        <v>4</v>
      </c>
      <c r="C3" s="7" t="s">
        <v>24</v>
      </c>
      <c r="D3" s="7"/>
      <c r="E3" s="66"/>
    </row>
    <row r="4" spans="1:5">
      <c r="A4" s="16">
        <v>2</v>
      </c>
      <c r="B4" s="12" t="s">
        <v>5</v>
      </c>
      <c r="C4" s="11">
        <v>34</v>
      </c>
      <c r="D4" s="11"/>
      <c r="E4" s="66"/>
    </row>
    <row r="5" spans="1:5">
      <c r="A5" s="16">
        <v>3</v>
      </c>
      <c r="B5" s="12" t="s">
        <v>33</v>
      </c>
      <c r="C5" s="11">
        <v>5</v>
      </c>
      <c r="D5" s="11"/>
      <c r="E5" s="66"/>
    </row>
    <row r="6" spans="1:5" ht="15" customHeight="1">
      <c r="A6" s="16">
        <v>4</v>
      </c>
      <c r="B6" s="12" t="s">
        <v>6</v>
      </c>
      <c r="C6" s="11">
        <v>3</v>
      </c>
      <c r="D6" s="11"/>
      <c r="E6" s="66"/>
    </row>
    <row r="7" spans="1:5" ht="15" customHeight="1">
      <c r="A7" s="16">
        <v>5</v>
      </c>
      <c r="B7" s="12" t="s">
        <v>7</v>
      </c>
      <c r="C7" s="11" t="s">
        <v>34</v>
      </c>
      <c r="D7" s="11"/>
      <c r="E7" s="66"/>
    </row>
    <row r="8" spans="1:5">
      <c r="A8" s="16">
        <v>6</v>
      </c>
      <c r="B8" s="111" t="s">
        <v>8</v>
      </c>
      <c r="C8" s="111"/>
      <c r="D8" s="16" t="s">
        <v>26</v>
      </c>
      <c r="E8" s="66"/>
    </row>
    <row r="9" spans="1:5">
      <c r="A9" s="107">
        <v>7</v>
      </c>
      <c r="B9" s="108" t="s">
        <v>0</v>
      </c>
      <c r="C9" s="4" t="s">
        <v>35</v>
      </c>
      <c r="D9" s="4" t="s">
        <v>19</v>
      </c>
      <c r="E9" s="66">
        <v>15</v>
      </c>
    </row>
    <row r="10" spans="1:5">
      <c r="A10" s="107"/>
      <c r="B10" s="108"/>
      <c r="C10" s="4" t="s">
        <v>20</v>
      </c>
      <c r="D10" s="4" t="s">
        <v>29</v>
      </c>
      <c r="E10" s="66"/>
    </row>
    <row r="11" spans="1:5">
      <c r="A11" s="107"/>
      <c r="B11" s="108"/>
      <c r="C11" s="4" t="s">
        <v>32</v>
      </c>
      <c r="D11" s="4" t="s">
        <v>26</v>
      </c>
      <c r="E11" s="66">
        <f>E9*650</f>
        <v>9750</v>
      </c>
    </row>
    <row r="12" spans="1:5">
      <c r="A12" s="107">
        <v>8</v>
      </c>
      <c r="B12" s="108" t="s">
        <v>2</v>
      </c>
      <c r="C12" s="4" t="s">
        <v>36</v>
      </c>
      <c r="D12" s="4" t="s">
        <v>28</v>
      </c>
      <c r="E12" s="66">
        <v>40</v>
      </c>
    </row>
    <row r="13" spans="1:5">
      <c r="A13" s="107"/>
      <c r="B13" s="108"/>
      <c r="C13" s="4" t="s">
        <v>32</v>
      </c>
      <c r="D13" s="4" t="s">
        <v>26</v>
      </c>
      <c r="E13" s="66">
        <f>E12*300</f>
        <v>12000</v>
      </c>
    </row>
    <row r="14" spans="1:5" ht="15" customHeight="1">
      <c r="A14" s="107">
        <v>9</v>
      </c>
      <c r="B14" s="108" t="s">
        <v>1</v>
      </c>
      <c r="C14" s="4" t="s">
        <v>37</v>
      </c>
      <c r="D14" s="4" t="s">
        <v>29</v>
      </c>
      <c r="E14" s="66"/>
    </row>
    <row r="15" spans="1:5">
      <c r="A15" s="107"/>
      <c r="B15" s="108"/>
      <c r="C15" s="4" t="s">
        <v>32</v>
      </c>
      <c r="D15" s="4" t="s">
        <v>26</v>
      </c>
      <c r="E15" s="66"/>
    </row>
    <row r="16" spans="1:5" ht="15" customHeight="1">
      <c r="A16" s="107">
        <v>10</v>
      </c>
      <c r="B16" s="108" t="s">
        <v>38</v>
      </c>
      <c r="C16" s="4" t="s">
        <v>39</v>
      </c>
      <c r="D16" s="4" t="s">
        <v>29</v>
      </c>
      <c r="E16" s="66"/>
    </row>
    <row r="17" spans="1:5">
      <c r="A17" s="107"/>
      <c r="B17" s="108"/>
      <c r="C17" s="4" t="s">
        <v>32</v>
      </c>
      <c r="D17" s="4" t="s">
        <v>26</v>
      </c>
      <c r="E17" s="66"/>
    </row>
    <row r="18" spans="1:5" ht="15" customHeight="1">
      <c r="A18" s="107">
        <v>12</v>
      </c>
      <c r="B18" s="108" t="s">
        <v>9</v>
      </c>
      <c r="C18" s="4" t="s">
        <v>40</v>
      </c>
      <c r="D18" s="4" t="s">
        <v>29</v>
      </c>
      <c r="E18" s="66"/>
    </row>
    <row r="19" spans="1:5">
      <c r="A19" s="107"/>
      <c r="B19" s="108"/>
      <c r="C19" s="4" t="s">
        <v>41</v>
      </c>
      <c r="D19" s="4" t="s">
        <v>29</v>
      </c>
      <c r="E19" s="66"/>
    </row>
    <row r="20" spans="1:5">
      <c r="A20" s="107"/>
      <c r="B20" s="108"/>
      <c r="C20" s="4" t="s">
        <v>42</v>
      </c>
      <c r="D20" s="4" t="s">
        <v>29</v>
      </c>
      <c r="E20" s="66"/>
    </row>
    <row r="21" spans="1:5">
      <c r="A21" s="107"/>
      <c r="B21" s="108"/>
      <c r="C21" s="4" t="s">
        <v>32</v>
      </c>
      <c r="D21" s="4" t="s">
        <v>26</v>
      </c>
      <c r="E21" s="66"/>
    </row>
    <row r="22" spans="1:5" ht="15" customHeight="1">
      <c r="A22" s="107">
        <v>13</v>
      </c>
      <c r="B22" s="108" t="s">
        <v>10</v>
      </c>
      <c r="C22" s="4" t="s">
        <v>30</v>
      </c>
      <c r="D22" s="4" t="s">
        <v>45</v>
      </c>
      <c r="E22" s="66"/>
    </row>
    <row r="23" spans="1:5">
      <c r="A23" s="107"/>
      <c r="B23" s="108"/>
      <c r="C23" s="4" t="s">
        <v>43</v>
      </c>
      <c r="D23" s="4" t="s">
        <v>29</v>
      </c>
      <c r="E23" s="66"/>
    </row>
    <row r="24" spans="1:5">
      <c r="A24" s="107"/>
      <c r="B24" s="108"/>
      <c r="C24" s="4" t="s">
        <v>44</v>
      </c>
      <c r="D24" s="4" t="s">
        <v>28</v>
      </c>
      <c r="E24" s="66"/>
    </row>
    <row r="25" spans="1:5">
      <c r="A25" s="107"/>
      <c r="B25" s="108"/>
      <c r="C25" s="4" t="s">
        <v>32</v>
      </c>
      <c r="D25" s="4" t="s">
        <v>26</v>
      </c>
      <c r="E25" s="66"/>
    </row>
    <row r="26" spans="1:5" ht="15" customHeight="1">
      <c r="A26" s="107">
        <v>14</v>
      </c>
      <c r="B26" s="108" t="s">
        <v>11</v>
      </c>
      <c r="C26" s="4" t="s">
        <v>47</v>
      </c>
      <c r="D26" s="4" t="s">
        <v>19</v>
      </c>
      <c r="E26" s="66"/>
    </row>
    <row r="27" spans="1:5">
      <c r="A27" s="107"/>
      <c r="B27" s="108"/>
      <c r="C27" s="4" t="s">
        <v>46</v>
      </c>
      <c r="D27" s="4" t="s">
        <v>29</v>
      </c>
      <c r="E27" s="66"/>
    </row>
    <row r="28" spans="1:5">
      <c r="A28" s="107"/>
      <c r="B28" s="108"/>
      <c r="C28" s="4" t="s">
        <v>21</v>
      </c>
      <c r="D28" s="4" t="s">
        <v>26</v>
      </c>
      <c r="E28" s="66"/>
    </row>
    <row r="29" spans="1:5" ht="15" customHeight="1">
      <c r="A29" s="16">
        <v>15</v>
      </c>
      <c r="B29" s="12" t="s">
        <v>27</v>
      </c>
      <c r="C29" s="11" t="s">
        <v>32</v>
      </c>
      <c r="D29" s="11" t="s">
        <v>26</v>
      </c>
      <c r="E29" s="21">
        <f>E28+E25+E21+E17+E15+E13+E11</f>
        <v>21750</v>
      </c>
    </row>
    <row r="30" spans="1:5" ht="15" customHeight="1">
      <c r="A30" s="107">
        <v>16</v>
      </c>
      <c r="B30" s="108" t="s">
        <v>12</v>
      </c>
      <c r="C30" s="6" t="s">
        <v>48</v>
      </c>
      <c r="D30" s="6" t="s">
        <v>29</v>
      </c>
      <c r="E30" s="21">
        <v>4</v>
      </c>
    </row>
    <row r="31" spans="1:5">
      <c r="A31" s="107"/>
      <c r="B31" s="108"/>
      <c r="C31" s="6" t="s">
        <v>54</v>
      </c>
      <c r="D31" s="6" t="s">
        <v>29</v>
      </c>
      <c r="E31" s="21">
        <v>1</v>
      </c>
    </row>
    <row r="32" spans="1:5">
      <c r="A32" s="107"/>
      <c r="B32" s="108"/>
      <c r="C32" s="9" t="s">
        <v>53</v>
      </c>
      <c r="D32" s="9" t="s">
        <v>28</v>
      </c>
      <c r="E32" s="21"/>
    </row>
    <row r="33" spans="1:5">
      <c r="A33" s="107"/>
      <c r="B33" s="108"/>
      <c r="C33" s="6" t="s">
        <v>52</v>
      </c>
      <c r="D33" s="6" t="s">
        <v>29</v>
      </c>
      <c r="E33" s="21">
        <v>2</v>
      </c>
    </row>
    <row r="34" spans="1:5">
      <c r="A34" s="107"/>
      <c r="B34" s="108"/>
      <c r="C34" s="6" t="s">
        <v>22</v>
      </c>
      <c r="D34" s="6" t="s">
        <v>29</v>
      </c>
      <c r="E34" s="21">
        <v>8</v>
      </c>
    </row>
    <row r="35" spans="1:5">
      <c r="A35" s="107"/>
      <c r="B35" s="108"/>
      <c r="C35" s="6" t="s">
        <v>51</v>
      </c>
      <c r="D35" s="6" t="s">
        <v>29</v>
      </c>
      <c r="E35" s="21"/>
    </row>
    <row r="36" spans="1:5">
      <c r="A36" s="107"/>
      <c r="B36" s="108"/>
      <c r="C36" s="4" t="s">
        <v>50</v>
      </c>
      <c r="D36" s="4" t="s">
        <v>28</v>
      </c>
      <c r="E36" s="21"/>
    </row>
    <row r="37" spans="1:5">
      <c r="A37" s="107"/>
      <c r="B37" s="108"/>
      <c r="C37" s="4" t="s">
        <v>49</v>
      </c>
      <c r="D37" s="4" t="s">
        <v>28</v>
      </c>
      <c r="E37" s="21"/>
    </row>
    <row r="38" spans="1:5">
      <c r="A38" s="107"/>
      <c r="B38" s="108"/>
      <c r="C38" s="4" t="s">
        <v>32</v>
      </c>
      <c r="D38" s="4" t="s">
        <v>26</v>
      </c>
      <c r="E38" s="21">
        <v>36589</v>
      </c>
    </row>
    <row r="39" spans="1:5">
      <c r="A39" s="107">
        <v>17</v>
      </c>
      <c r="B39" s="108" t="s">
        <v>13</v>
      </c>
      <c r="C39" s="4" t="s">
        <v>23</v>
      </c>
      <c r="D39" s="4" t="s">
        <v>29</v>
      </c>
      <c r="E39" s="21"/>
    </row>
    <row r="40" spans="1:5">
      <c r="A40" s="107"/>
      <c r="B40" s="108"/>
      <c r="C40" s="6" t="s">
        <v>51</v>
      </c>
      <c r="D40" s="6" t="s">
        <v>29</v>
      </c>
      <c r="E40" s="21"/>
    </row>
    <row r="41" spans="1:5">
      <c r="A41" s="107"/>
      <c r="B41" s="108"/>
      <c r="C41" s="4" t="s">
        <v>50</v>
      </c>
      <c r="D41" s="4" t="s">
        <v>28</v>
      </c>
      <c r="E41" s="21">
        <v>15</v>
      </c>
    </row>
    <row r="42" spans="1:5">
      <c r="A42" s="107"/>
      <c r="B42" s="108"/>
      <c r="C42" s="4" t="s">
        <v>32</v>
      </c>
      <c r="D42" s="4" t="s">
        <v>26</v>
      </c>
      <c r="E42" s="21">
        <f>E41*420</f>
        <v>6300</v>
      </c>
    </row>
    <row r="43" spans="1:5">
      <c r="A43" s="107">
        <v>18</v>
      </c>
      <c r="B43" s="108" t="s">
        <v>14</v>
      </c>
      <c r="C43" s="4" t="s">
        <v>55</v>
      </c>
      <c r="D43" s="4" t="s">
        <v>29</v>
      </c>
      <c r="E43" s="21"/>
    </row>
    <row r="44" spans="1:5">
      <c r="A44" s="107"/>
      <c r="B44" s="108"/>
      <c r="C44" s="10" t="s">
        <v>56</v>
      </c>
      <c r="D44" s="10" t="s">
        <v>28</v>
      </c>
      <c r="E44" s="21"/>
    </row>
    <row r="45" spans="1:5">
      <c r="A45" s="107"/>
      <c r="B45" s="108"/>
      <c r="C45" s="4" t="s">
        <v>32</v>
      </c>
      <c r="D45" s="4" t="s">
        <v>26</v>
      </c>
      <c r="E45" s="21"/>
    </row>
    <row r="46" spans="1:5" ht="15" customHeight="1">
      <c r="A46" s="107">
        <v>19</v>
      </c>
      <c r="B46" s="108" t="s">
        <v>15</v>
      </c>
      <c r="C46" s="10" t="s">
        <v>57</v>
      </c>
      <c r="D46" s="10" t="s">
        <v>29</v>
      </c>
      <c r="E46" s="21"/>
    </row>
    <row r="47" spans="1:5">
      <c r="A47" s="107"/>
      <c r="B47" s="108"/>
      <c r="C47" s="10" t="s">
        <v>56</v>
      </c>
      <c r="D47" s="10" t="s">
        <v>28</v>
      </c>
      <c r="E47" s="21"/>
    </row>
    <row r="48" spans="1:5">
      <c r="A48" s="107"/>
      <c r="B48" s="108"/>
      <c r="C48" s="4" t="s">
        <v>32</v>
      </c>
      <c r="D48" s="4" t="s">
        <v>26</v>
      </c>
      <c r="E48" s="21">
        <v>20000</v>
      </c>
    </row>
    <row r="49" spans="1:5" ht="24.75" customHeight="1">
      <c r="A49" s="63"/>
      <c r="B49" s="119" t="s">
        <v>77</v>
      </c>
      <c r="C49" s="120"/>
      <c r="D49" s="64" t="s">
        <v>26</v>
      </c>
      <c r="E49" s="75">
        <v>12739</v>
      </c>
    </row>
    <row r="50" spans="1:5" ht="15" customHeight="1">
      <c r="A50" s="16">
        <v>20</v>
      </c>
      <c r="B50" s="105" t="s">
        <v>16</v>
      </c>
      <c r="C50" s="106"/>
      <c r="D50" s="4" t="s">
        <v>26</v>
      </c>
      <c r="E50" s="21">
        <v>31848</v>
      </c>
    </row>
    <row r="51" spans="1:5" ht="15" customHeight="1">
      <c r="A51" s="16">
        <v>21</v>
      </c>
      <c r="B51" s="93" t="s">
        <v>17</v>
      </c>
      <c r="C51" s="94"/>
      <c r="D51" s="3" t="s">
        <v>26</v>
      </c>
      <c r="E51" s="21">
        <f>E50+E49+E48+E42+E38</f>
        <v>107476</v>
      </c>
    </row>
    <row r="52" spans="1:5">
      <c r="A52" s="16">
        <v>22</v>
      </c>
      <c r="B52" s="126" t="s">
        <v>61</v>
      </c>
      <c r="C52" s="127"/>
      <c r="D52" s="3" t="s">
        <v>26</v>
      </c>
      <c r="E52" s="20">
        <f>E51+E29</f>
        <v>129226</v>
      </c>
    </row>
    <row r="53" spans="1:5" ht="15" customHeight="1">
      <c r="A53" s="16">
        <v>23</v>
      </c>
      <c r="B53" s="93" t="s">
        <v>94</v>
      </c>
      <c r="C53" s="94"/>
      <c r="D53" s="3" t="s">
        <v>26</v>
      </c>
      <c r="E53" s="21">
        <v>127391</v>
      </c>
    </row>
    <row r="54" spans="1:5" s="34" customFormat="1" ht="12">
      <c r="A54" s="69"/>
      <c r="B54" s="76"/>
      <c r="C54" s="76"/>
      <c r="D54" s="70"/>
      <c r="E54" s="71"/>
    </row>
    <row r="55" spans="1:5">
      <c r="A55" s="58"/>
      <c r="B55" s="129" t="s">
        <v>81</v>
      </c>
      <c r="C55" s="129"/>
      <c r="D55" s="59"/>
      <c r="E55" s="68"/>
    </row>
    <row r="56" spans="1:5">
      <c r="A56" s="58"/>
      <c r="B56" s="45" t="s">
        <v>86</v>
      </c>
      <c r="C56" s="53"/>
      <c r="D56" s="92" t="s">
        <v>80</v>
      </c>
      <c r="E56" s="68"/>
    </row>
    <row r="57" spans="1:5">
      <c r="A57" s="58"/>
      <c r="B57" s="45" t="s">
        <v>82</v>
      </c>
      <c r="C57" s="45"/>
      <c r="D57" s="59"/>
      <c r="E57" s="68"/>
    </row>
    <row r="58" spans="1:5">
      <c r="A58" s="58"/>
      <c r="B58" s="97" t="s">
        <v>83</v>
      </c>
      <c r="C58" s="97"/>
      <c r="D58" s="60"/>
      <c r="E58" s="68"/>
    </row>
    <row r="59" spans="1:5">
      <c r="A59" s="58"/>
      <c r="B59" s="61" t="s">
        <v>84</v>
      </c>
      <c r="C59" s="47"/>
      <c r="D59" s="60"/>
      <c r="E59" s="68"/>
    </row>
    <row r="60" spans="1:5">
      <c r="A60" s="58"/>
      <c r="B60" s="49" t="s">
        <v>84</v>
      </c>
      <c r="C60" s="47"/>
      <c r="D60" s="60"/>
      <c r="E60" s="68"/>
    </row>
    <row r="61" spans="1:5">
      <c r="A61" s="58"/>
      <c r="B61" s="49" t="s">
        <v>85</v>
      </c>
      <c r="C61" s="47"/>
      <c r="D61" s="60"/>
      <c r="E61" s="68"/>
    </row>
  </sheetData>
  <mergeCells count="32">
    <mergeCell ref="B58:C58"/>
    <mergeCell ref="B52:C52"/>
    <mergeCell ref="B53:C53"/>
    <mergeCell ref="A1:E1"/>
    <mergeCell ref="B49:C49"/>
    <mergeCell ref="B50:C50"/>
    <mergeCell ref="B51:C51"/>
    <mergeCell ref="B55:C55"/>
    <mergeCell ref="B12:B13"/>
    <mergeCell ref="A46:A48"/>
    <mergeCell ref="B46:B48"/>
    <mergeCell ref="A22:A25"/>
    <mergeCell ref="B22:B25"/>
    <mergeCell ref="A26:A28"/>
    <mergeCell ref="B26:B28"/>
    <mergeCell ref="A30:A38"/>
    <mergeCell ref="A43:A45"/>
    <mergeCell ref="B43:B45"/>
    <mergeCell ref="A14:A15"/>
    <mergeCell ref="B14:B15"/>
    <mergeCell ref="A16:A17"/>
    <mergeCell ref="B16:B17"/>
    <mergeCell ref="A18:A21"/>
    <mergeCell ref="B18:B21"/>
    <mergeCell ref="B30:B38"/>
    <mergeCell ref="A39:A42"/>
    <mergeCell ref="B39:B42"/>
    <mergeCell ref="B2:C2"/>
    <mergeCell ref="B8:C8"/>
    <mergeCell ref="A9:A11"/>
    <mergeCell ref="B9:B11"/>
    <mergeCell ref="A12:A13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1"/>
  <sheetViews>
    <sheetView topLeftCell="A27" zoomScaleNormal="100" workbookViewId="0">
      <selection activeCell="B53" sqref="B53:C53"/>
    </sheetView>
  </sheetViews>
  <sheetFormatPr defaultRowHeight="15"/>
  <cols>
    <col min="1" max="1" width="6.42578125" style="17" bestFit="1" customWidth="1"/>
    <col min="2" max="2" width="34.5703125" style="13" customWidth="1"/>
    <col min="3" max="3" width="24.42578125" style="8" customWidth="1"/>
    <col min="4" max="4" width="10.28515625" style="8" customWidth="1"/>
    <col min="5" max="5" width="12.140625" style="8" customWidth="1"/>
  </cols>
  <sheetData>
    <row r="1" spans="1:5" s="2" customFormat="1" ht="23.25" customHeight="1">
      <c r="A1" s="95" t="s">
        <v>65</v>
      </c>
      <c r="B1" s="95"/>
      <c r="C1" s="95"/>
      <c r="D1" s="95"/>
      <c r="E1" s="1"/>
    </row>
    <row r="2" spans="1:5" s="5" customFormat="1" ht="12.75">
      <c r="A2" s="55" t="s">
        <v>3</v>
      </c>
      <c r="B2" s="109" t="s">
        <v>58</v>
      </c>
      <c r="C2" s="110"/>
      <c r="D2" s="57" t="s">
        <v>31</v>
      </c>
      <c r="E2" s="87" t="s">
        <v>79</v>
      </c>
    </row>
    <row r="3" spans="1:5">
      <c r="A3" s="16">
        <v>1</v>
      </c>
      <c r="B3" s="12" t="s">
        <v>4</v>
      </c>
      <c r="C3" s="7" t="s">
        <v>24</v>
      </c>
      <c r="D3" s="7"/>
      <c r="E3" s="11"/>
    </row>
    <row r="4" spans="1:5">
      <c r="A4" s="16">
        <v>2</v>
      </c>
      <c r="B4" s="12" t="s">
        <v>5</v>
      </c>
      <c r="C4" s="11">
        <v>4</v>
      </c>
      <c r="D4" s="11"/>
      <c r="E4" s="11"/>
    </row>
    <row r="5" spans="1:5">
      <c r="A5" s="16">
        <v>3</v>
      </c>
      <c r="B5" s="12" t="s">
        <v>33</v>
      </c>
      <c r="C5" s="11">
        <v>5</v>
      </c>
      <c r="D5" s="11"/>
      <c r="E5" s="11"/>
    </row>
    <row r="6" spans="1:5" ht="15" customHeight="1">
      <c r="A6" s="16">
        <v>4</v>
      </c>
      <c r="B6" s="12" t="s">
        <v>6</v>
      </c>
      <c r="C6" s="11">
        <v>4</v>
      </c>
      <c r="D6" s="11"/>
      <c r="E6" s="11"/>
    </row>
    <row r="7" spans="1:5" ht="15" customHeight="1">
      <c r="A7" s="16">
        <v>5</v>
      </c>
      <c r="B7" s="12" t="s">
        <v>7</v>
      </c>
      <c r="C7" s="11" t="s">
        <v>34</v>
      </c>
      <c r="D7" s="11"/>
      <c r="E7" s="11"/>
    </row>
    <row r="8" spans="1:5">
      <c r="A8" s="16">
        <v>6</v>
      </c>
      <c r="B8" s="111" t="s">
        <v>8</v>
      </c>
      <c r="C8" s="111"/>
      <c r="D8" s="16" t="s">
        <v>26</v>
      </c>
      <c r="E8" s="11"/>
    </row>
    <row r="9" spans="1:5">
      <c r="A9" s="107">
        <v>7</v>
      </c>
      <c r="B9" s="108" t="s">
        <v>0</v>
      </c>
      <c r="C9" s="4" t="s">
        <v>25</v>
      </c>
      <c r="D9" s="4" t="s">
        <v>19</v>
      </c>
      <c r="E9" s="11">
        <v>30</v>
      </c>
    </row>
    <row r="10" spans="1:5">
      <c r="A10" s="107"/>
      <c r="B10" s="108"/>
      <c r="C10" s="4" t="s">
        <v>89</v>
      </c>
      <c r="D10" s="4" t="s">
        <v>28</v>
      </c>
      <c r="E10" s="11">
        <v>50</v>
      </c>
    </row>
    <row r="11" spans="1:5">
      <c r="A11" s="107"/>
      <c r="B11" s="108"/>
      <c r="C11" s="4" t="s">
        <v>32</v>
      </c>
      <c r="D11" s="4" t="s">
        <v>26</v>
      </c>
      <c r="E11" s="11">
        <v>18000</v>
      </c>
    </row>
    <row r="12" spans="1:5">
      <c r="A12" s="107">
        <v>8</v>
      </c>
      <c r="B12" s="108" t="s">
        <v>2</v>
      </c>
      <c r="C12" s="4" t="s">
        <v>36</v>
      </c>
      <c r="D12" s="4" t="s">
        <v>28</v>
      </c>
      <c r="E12" s="11">
        <v>36</v>
      </c>
    </row>
    <row r="13" spans="1:5">
      <c r="A13" s="107"/>
      <c r="B13" s="108"/>
      <c r="C13" s="4" t="s">
        <v>32</v>
      </c>
      <c r="D13" s="4" t="s">
        <v>26</v>
      </c>
      <c r="E13" s="11">
        <f>21600/2</f>
        <v>10800</v>
      </c>
    </row>
    <row r="14" spans="1:5" ht="15" customHeight="1">
      <c r="A14" s="107">
        <v>9</v>
      </c>
      <c r="B14" s="108" t="s">
        <v>1</v>
      </c>
      <c r="C14" s="4" t="s">
        <v>37</v>
      </c>
      <c r="D14" s="4" t="s">
        <v>29</v>
      </c>
      <c r="E14" s="11"/>
    </row>
    <row r="15" spans="1:5">
      <c r="A15" s="107"/>
      <c r="B15" s="108"/>
      <c r="C15" s="4" t="s">
        <v>32</v>
      </c>
      <c r="D15" s="4" t="s">
        <v>26</v>
      </c>
      <c r="E15" s="11"/>
    </row>
    <row r="16" spans="1:5" ht="15" customHeight="1">
      <c r="A16" s="107">
        <v>10</v>
      </c>
      <c r="B16" s="108" t="s">
        <v>38</v>
      </c>
      <c r="C16" s="4" t="s">
        <v>39</v>
      </c>
      <c r="D16" s="4" t="s">
        <v>29</v>
      </c>
      <c r="E16" s="11">
        <v>1</v>
      </c>
    </row>
    <row r="17" spans="1:5">
      <c r="A17" s="107"/>
      <c r="B17" s="108"/>
      <c r="C17" s="4" t="s">
        <v>32</v>
      </c>
      <c r="D17" s="4" t="s">
        <v>26</v>
      </c>
      <c r="E17" s="11">
        <v>8000</v>
      </c>
    </row>
    <row r="18" spans="1:5" ht="15" customHeight="1">
      <c r="A18" s="107">
        <v>12</v>
      </c>
      <c r="B18" s="108" t="s">
        <v>9</v>
      </c>
      <c r="C18" s="4" t="s">
        <v>40</v>
      </c>
      <c r="D18" s="4" t="s">
        <v>29</v>
      </c>
      <c r="E18" s="11"/>
    </row>
    <row r="19" spans="1:5">
      <c r="A19" s="107"/>
      <c r="B19" s="108"/>
      <c r="C19" s="4" t="s">
        <v>41</v>
      </c>
      <c r="D19" s="4" t="s">
        <v>29</v>
      </c>
      <c r="E19" s="11"/>
    </row>
    <row r="20" spans="1:5">
      <c r="A20" s="107"/>
      <c r="B20" s="108"/>
      <c r="C20" s="4" t="s">
        <v>42</v>
      </c>
      <c r="D20" s="4" t="s">
        <v>29</v>
      </c>
      <c r="E20" s="11"/>
    </row>
    <row r="21" spans="1:5">
      <c r="A21" s="107"/>
      <c r="B21" s="108"/>
      <c r="C21" s="4" t="s">
        <v>32</v>
      </c>
      <c r="D21" s="4" t="s">
        <v>26</v>
      </c>
      <c r="E21" s="11"/>
    </row>
    <row r="22" spans="1:5" ht="15" customHeight="1">
      <c r="A22" s="107">
        <v>13</v>
      </c>
      <c r="B22" s="108" t="s">
        <v>10</v>
      </c>
      <c r="C22" s="4" t="s">
        <v>30</v>
      </c>
      <c r="D22" s="4" t="s">
        <v>45</v>
      </c>
      <c r="E22" s="11"/>
    </row>
    <row r="23" spans="1:5">
      <c r="A23" s="107"/>
      <c r="B23" s="108"/>
      <c r="C23" s="4" t="s">
        <v>43</v>
      </c>
      <c r="D23" s="4" t="s">
        <v>29</v>
      </c>
      <c r="E23" s="11"/>
    </row>
    <row r="24" spans="1:5">
      <c r="A24" s="107"/>
      <c r="B24" s="108"/>
      <c r="C24" s="4" t="s">
        <v>44</v>
      </c>
      <c r="D24" s="4" t="s">
        <v>28</v>
      </c>
      <c r="E24" s="11"/>
    </row>
    <row r="25" spans="1:5">
      <c r="A25" s="107"/>
      <c r="B25" s="108"/>
      <c r="C25" s="4" t="s">
        <v>32</v>
      </c>
      <c r="D25" s="4" t="s">
        <v>26</v>
      </c>
      <c r="E25" s="11"/>
    </row>
    <row r="26" spans="1:5" ht="15" customHeight="1">
      <c r="A26" s="107">
        <v>14</v>
      </c>
      <c r="B26" s="108" t="s">
        <v>11</v>
      </c>
      <c r="C26" s="4" t="s">
        <v>47</v>
      </c>
      <c r="D26" s="4" t="s">
        <v>19</v>
      </c>
      <c r="E26" s="11"/>
    </row>
    <row r="27" spans="1:5">
      <c r="A27" s="107"/>
      <c r="B27" s="108"/>
      <c r="C27" s="4" t="s">
        <v>46</v>
      </c>
      <c r="D27" s="4" t="s">
        <v>29</v>
      </c>
      <c r="E27" s="11"/>
    </row>
    <row r="28" spans="1:5">
      <c r="A28" s="107"/>
      <c r="B28" s="108"/>
      <c r="C28" s="4" t="s">
        <v>21</v>
      </c>
      <c r="D28" s="4" t="s">
        <v>26</v>
      </c>
      <c r="E28" s="11"/>
    </row>
    <row r="29" spans="1:5" ht="15" customHeight="1">
      <c r="A29" s="16">
        <v>15</v>
      </c>
      <c r="B29" s="112" t="s">
        <v>27</v>
      </c>
      <c r="C29" s="113"/>
      <c r="D29" s="11" t="s">
        <v>26</v>
      </c>
      <c r="E29" s="11">
        <f>E11+E13+E15+E17+E21+E25+E28</f>
        <v>36800</v>
      </c>
    </row>
    <row r="30" spans="1:5" ht="15" customHeight="1">
      <c r="A30" s="107">
        <v>16</v>
      </c>
      <c r="B30" s="108" t="s">
        <v>12</v>
      </c>
      <c r="C30" s="6" t="s">
        <v>48</v>
      </c>
      <c r="D30" s="6" t="s">
        <v>29</v>
      </c>
      <c r="E30" s="11">
        <v>1</v>
      </c>
    </row>
    <row r="31" spans="1:5">
      <c r="A31" s="107"/>
      <c r="B31" s="108"/>
      <c r="C31" s="6" t="s">
        <v>54</v>
      </c>
      <c r="D31" s="6" t="s">
        <v>29</v>
      </c>
      <c r="E31" s="11">
        <v>1</v>
      </c>
    </row>
    <row r="32" spans="1:5">
      <c r="A32" s="107"/>
      <c r="B32" s="108"/>
      <c r="C32" s="9" t="s">
        <v>53</v>
      </c>
      <c r="D32" s="9" t="s">
        <v>28</v>
      </c>
      <c r="E32" s="11"/>
    </row>
    <row r="33" spans="1:5">
      <c r="A33" s="107"/>
      <c r="B33" s="108"/>
      <c r="C33" s="6" t="s">
        <v>52</v>
      </c>
      <c r="D33" s="6" t="s">
        <v>29</v>
      </c>
      <c r="E33" s="11"/>
    </row>
    <row r="34" spans="1:5">
      <c r="A34" s="107"/>
      <c r="B34" s="108"/>
      <c r="C34" s="6" t="s">
        <v>22</v>
      </c>
      <c r="D34" s="6" t="s">
        <v>29</v>
      </c>
      <c r="E34" s="11">
        <v>4</v>
      </c>
    </row>
    <row r="35" spans="1:5">
      <c r="A35" s="107"/>
      <c r="B35" s="108"/>
      <c r="C35" s="6" t="s">
        <v>51</v>
      </c>
      <c r="D35" s="6" t="s">
        <v>29</v>
      </c>
      <c r="E35" s="11"/>
    </row>
    <row r="36" spans="1:5">
      <c r="A36" s="107"/>
      <c r="B36" s="108"/>
      <c r="C36" s="4" t="s">
        <v>50</v>
      </c>
      <c r="D36" s="4" t="s">
        <v>28</v>
      </c>
      <c r="E36" s="11">
        <v>10</v>
      </c>
    </row>
    <row r="37" spans="1:5">
      <c r="A37" s="107"/>
      <c r="B37" s="108"/>
      <c r="C37" s="4" t="s">
        <v>49</v>
      </c>
      <c r="D37" s="4" t="s">
        <v>28</v>
      </c>
      <c r="E37" s="11"/>
    </row>
    <row r="38" spans="1:5">
      <c r="A38" s="107"/>
      <c r="B38" s="108"/>
      <c r="C38" s="4" t="s">
        <v>32</v>
      </c>
      <c r="D38" s="4" t="s">
        <v>26</v>
      </c>
      <c r="E38" s="19">
        <v>24200</v>
      </c>
    </row>
    <row r="39" spans="1:5">
      <c r="A39" s="107">
        <v>17</v>
      </c>
      <c r="B39" s="108" t="s">
        <v>13</v>
      </c>
      <c r="C39" s="4" t="s">
        <v>23</v>
      </c>
      <c r="D39" s="4" t="s">
        <v>29</v>
      </c>
      <c r="E39" s="11"/>
    </row>
    <row r="40" spans="1:5">
      <c r="A40" s="107"/>
      <c r="B40" s="108"/>
      <c r="C40" s="6" t="s">
        <v>51</v>
      </c>
      <c r="D40" s="6" t="s">
        <v>29</v>
      </c>
      <c r="E40" s="11"/>
    </row>
    <row r="41" spans="1:5">
      <c r="A41" s="107"/>
      <c r="B41" s="108"/>
      <c r="C41" s="4" t="s">
        <v>50</v>
      </c>
      <c r="D41" s="4" t="s">
        <v>28</v>
      </c>
      <c r="E41" s="11">
        <v>12</v>
      </c>
    </row>
    <row r="42" spans="1:5">
      <c r="A42" s="107"/>
      <c r="B42" s="108"/>
      <c r="C42" s="4" t="s">
        <v>32</v>
      </c>
      <c r="D42" s="4" t="s">
        <v>26</v>
      </c>
      <c r="E42" s="11">
        <v>9180</v>
      </c>
    </row>
    <row r="43" spans="1:5">
      <c r="A43" s="107">
        <v>18</v>
      </c>
      <c r="B43" s="108" t="s">
        <v>14</v>
      </c>
      <c r="C43" s="4" t="s">
        <v>55</v>
      </c>
      <c r="D43" s="4" t="s">
        <v>29</v>
      </c>
      <c r="E43" s="11"/>
    </row>
    <row r="44" spans="1:5">
      <c r="A44" s="107"/>
      <c r="B44" s="108"/>
      <c r="C44" s="10" t="s">
        <v>56</v>
      </c>
      <c r="D44" s="10" t="s">
        <v>28</v>
      </c>
      <c r="E44" s="11"/>
    </row>
    <row r="45" spans="1:5">
      <c r="A45" s="107"/>
      <c r="B45" s="108"/>
      <c r="C45" s="4" t="s">
        <v>32</v>
      </c>
      <c r="D45" s="4" t="s">
        <v>26</v>
      </c>
      <c r="E45" s="11"/>
    </row>
    <row r="46" spans="1:5" ht="15" customHeight="1">
      <c r="A46" s="107">
        <v>19</v>
      </c>
      <c r="B46" s="108" t="s">
        <v>15</v>
      </c>
      <c r="C46" s="10" t="s">
        <v>57</v>
      </c>
      <c r="D46" s="10" t="s">
        <v>29</v>
      </c>
      <c r="E46" s="11"/>
    </row>
    <row r="47" spans="1:5">
      <c r="A47" s="107"/>
      <c r="B47" s="108"/>
      <c r="C47" s="10" t="s">
        <v>56</v>
      </c>
      <c r="D47" s="10" t="s">
        <v>28</v>
      </c>
      <c r="E47" s="11">
        <v>16</v>
      </c>
    </row>
    <row r="48" spans="1:5">
      <c r="A48" s="107"/>
      <c r="B48" s="108"/>
      <c r="C48" s="4" t="s">
        <v>32</v>
      </c>
      <c r="D48" s="4" t="s">
        <v>26</v>
      </c>
      <c r="E48" s="19">
        <v>10435</v>
      </c>
    </row>
    <row r="49" spans="1:6" ht="30" customHeight="1">
      <c r="A49" s="23"/>
      <c r="B49" s="103" t="s">
        <v>77</v>
      </c>
      <c r="C49" s="104"/>
      <c r="D49" s="28" t="s">
        <v>26</v>
      </c>
      <c r="E49" s="77">
        <v>12168</v>
      </c>
    </row>
    <row r="50" spans="1:6" ht="15" customHeight="1">
      <c r="A50" s="16">
        <v>20</v>
      </c>
      <c r="B50" s="105" t="s">
        <v>16</v>
      </c>
      <c r="C50" s="106"/>
      <c r="D50" s="4" t="s">
        <v>26</v>
      </c>
      <c r="E50" s="18">
        <v>30420</v>
      </c>
    </row>
    <row r="51" spans="1:6" ht="15" customHeight="1">
      <c r="A51" s="16">
        <v>21</v>
      </c>
      <c r="B51" s="93" t="s">
        <v>17</v>
      </c>
      <c r="C51" s="94"/>
      <c r="D51" s="3" t="s">
        <v>26</v>
      </c>
      <c r="E51" s="18">
        <f>E50+E49+E48+E45+E42+E38</f>
        <v>86403</v>
      </c>
    </row>
    <row r="52" spans="1:6" ht="15" customHeight="1">
      <c r="A52" s="16">
        <v>22</v>
      </c>
      <c r="B52" s="93" t="s">
        <v>18</v>
      </c>
      <c r="C52" s="94"/>
      <c r="D52" s="3" t="s">
        <v>26</v>
      </c>
      <c r="E52" s="19">
        <f>E51+E29</f>
        <v>123203</v>
      </c>
    </row>
    <row r="53" spans="1:6" ht="15" customHeight="1">
      <c r="A53" s="16">
        <v>23</v>
      </c>
      <c r="B53" s="93" t="s">
        <v>94</v>
      </c>
      <c r="C53" s="94"/>
      <c r="D53" s="3" t="s">
        <v>26</v>
      </c>
      <c r="E53" s="18">
        <v>121682</v>
      </c>
    </row>
    <row r="55" spans="1:6" ht="15" customHeight="1">
      <c r="B55" s="96" t="s">
        <v>81</v>
      </c>
      <c r="C55" s="96"/>
      <c r="D55" s="44"/>
      <c r="E55" s="44"/>
      <c r="F55" s="8"/>
    </row>
    <row r="56" spans="1:6">
      <c r="B56" s="45" t="s">
        <v>86</v>
      </c>
      <c r="C56" s="53"/>
      <c r="D56" s="102" t="s">
        <v>80</v>
      </c>
      <c r="E56" s="102"/>
      <c r="F56" s="8"/>
    </row>
    <row r="57" spans="1:6">
      <c r="B57" s="45" t="s">
        <v>82</v>
      </c>
      <c r="C57" s="45"/>
      <c r="D57" s="44"/>
      <c r="E57" s="44"/>
      <c r="F57" s="8"/>
    </row>
    <row r="58" spans="1:6">
      <c r="B58" s="97" t="s">
        <v>83</v>
      </c>
      <c r="C58" s="97"/>
      <c r="D58" s="48"/>
      <c r="E58" s="48"/>
      <c r="F58" s="8"/>
    </row>
    <row r="59" spans="1:6">
      <c r="B59" s="50" t="s">
        <v>84</v>
      </c>
      <c r="C59" s="51"/>
      <c r="D59" s="52"/>
      <c r="E59" s="52"/>
      <c r="F59" s="8"/>
    </row>
    <row r="60" spans="1:6">
      <c r="B60" s="54" t="s">
        <v>84</v>
      </c>
      <c r="C60" s="51"/>
      <c r="D60" s="52"/>
      <c r="E60" s="52"/>
      <c r="F60" s="8"/>
    </row>
    <row r="61" spans="1:6">
      <c r="B61" s="91" t="s">
        <v>85</v>
      </c>
      <c r="C61" s="47"/>
      <c r="D61" s="48"/>
      <c r="E61" s="48"/>
      <c r="F61" s="8"/>
    </row>
  </sheetData>
  <mergeCells count="34">
    <mergeCell ref="B12:B13"/>
    <mergeCell ref="A46:A48"/>
    <mergeCell ref="B46:B48"/>
    <mergeCell ref="A22:A25"/>
    <mergeCell ref="B22:B25"/>
    <mergeCell ref="A26:A28"/>
    <mergeCell ref="B26:B28"/>
    <mergeCell ref="A30:A38"/>
    <mergeCell ref="B30:B38"/>
    <mergeCell ref="B29:C29"/>
    <mergeCell ref="A1:D1"/>
    <mergeCell ref="A39:A42"/>
    <mergeCell ref="B39:B42"/>
    <mergeCell ref="A43:A45"/>
    <mergeCell ref="B43:B45"/>
    <mergeCell ref="A14:A15"/>
    <mergeCell ref="B14:B15"/>
    <mergeCell ref="A16:A17"/>
    <mergeCell ref="B16:B17"/>
    <mergeCell ref="A18:A21"/>
    <mergeCell ref="B18:B21"/>
    <mergeCell ref="B2:C2"/>
    <mergeCell ref="B8:C8"/>
    <mergeCell ref="A9:A11"/>
    <mergeCell ref="B9:B11"/>
    <mergeCell ref="A12:A13"/>
    <mergeCell ref="D56:E56"/>
    <mergeCell ref="B58:C58"/>
    <mergeCell ref="B55:C55"/>
    <mergeCell ref="B49:C49"/>
    <mergeCell ref="B50:C50"/>
    <mergeCell ref="B51:C51"/>
    <mergeCell ref="B52:C52"/>
    <mergeCell ref="B53:C5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5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1"/>
  <sheetViews>
    <sheetView topLeftCell="A34" zoomScaleNormal="100" workbookViewId="0">
      <selection activeCell="B53" sqref="B53:C53"/>
    </sheetView>
  </sheetViews>
  <sheetFormatPr defaultRowHeight="15"/>
  <cols>
    <col min="1" max="1" width="6.42578125" style="17" bestFit="1" customWidth="1"/>
    <col min="2" max="2" width="32.140625" style="13" customWidth="1"/>
    <col min="3" max="3" width="24.5703125" style="8" customWidth="1"/>
    <col min="4" max="4" width="11.140625" style="8" customWidth="1"/>
    <col min="5" max="5" width="16" style="8" customWidth="1"/>
  </cols>
  <sheetData>
    <row r="1" spans="1:5" s="2" customFormat="1">
      <c r="A1" s="114" t="s">
        <v>66</v>
      </c>
      <c r="B1" s="114"/>
      <c r="C1" s="114"/>
      <c r="D1" s="114"/>
      <c r="E1" s="114"/>
    </row>
    <row r="2" spans="1:5" s="5" customFormat="1" ht="12.75">
      <c r="A2" s="55" t="s">
        <v>3</v>
      </c>
      <c r="B2" s="109" t="s">
        <v>58</v>
      </c>
      <c r="C2" s="110"/>
      <c r="D2" s="57" t="s">
        <v>31</v>
      </c>
      <c r="E2" s="83" t="s">
        <v>79</v>
      </c>
    </row>
    <row r="3" spans="1:5">
      <c r="A3" s="16">
        <v>1</v>
      </c>
      <c r="B3" s="12" t="s">
        <v>4</v>
      </c>
      <c r="C3" s="7" t="s">
        <v>24</v>
      </c>
      <c r="D3" s="7"/>
      <c r="E3" s="11"/>
    </row>
    <row r="4" spans="1:5">
      <c r="A4" s="16">
        <v>2</v>
      </c>
      <c r="B4" s="12" t="s">
        <v>5</v>
      </c>
      <c r="C4" s="11">
        <v>6</v>
      </c>
      <c r="D4" s="11"/>
      <c r="E4" s="11"/>
    </row>
    <row r="5" spans="1:5">
      <c r="A5" s="16">
        <v>3</v>
      </c>
      <c r="B5" s="12" t="s">
        <v>33</v>
      </c>
      <c r="C5" s="11">
        <v>5</v>
      </c>
      <c r="D5" s="11"/>
      <c r="E5" s="11"/>
    </row>
    <row r="6" spans="1:5" ht="15" customHeight="1">
      <c r="A6" s="16">
        <v>4</v>
      </c>
      <c r="B6" s="12" t="s">
        <v>6</v>
      </c>
      <c r="C6" s="11">
        <v>4</v>
      </c>
      <c r="D6" s="11"/>
      <c r="E6" s="11"/>
    </row>
    <row r="7" spans="1:5" ht="15" customHeight="1">
      <c r="A7" s="16">
        <v>5</v>
      </c>
      <c r="B7" s="12" t="s">
        <v>7</v>
      </c>
      <c r="C7" s="11" t="s">
        <v>34</v>
      </c>
      <c r="D7" s="11"/>
      <c r="E7" s="11"/>
    </row>
    <row r="8" spans="1:5">
      <c r="A8" s="16">
        <v>6</v>
      </c>
      <c r="B8" s="111" t="s">
        <v>8</v>
      </c>
      <c r="C8" s="111"/>
      <c r="D8" s="16" t="s">
        <v>26</v>
      </c>
      <c r="E8" s="11"/>
    </row>
    <row r="9" spans="1:5">
      <c r="A9" s="107">
        <v>7</v>
      </c>
      <c r="B9" s="108" t="s">
        <v>0</v>
      </c>
      <c r="C9" s="4" t="s">
        <v>25</v>
      </c>
      <c r="D9" s="4" t="s">
        <v>19</v>
      </c>
      <c r="E9" s="11">
        <v>8</v>
      </c>
    </row>
    <row r="10" spans="1:5">
      <c r="A10" s="107"/>
      <c r="B10" s="108"/>
      <c r="C10" s="4" t="s">
        <v>20</v>
      </c>
      <c r="D10" s="4" t="s">
        <v>29</v>
      </c>
      <c r="E10" s="11"/>
    </row>
    <row r="11" spans="1:5">
      <c r="A11" s="107"/>
      <c r="B11" s="108"/>
      <c r="C11" s="4" t="s">
        <v>32</v>
      </c>
      <c r="D11" s="4" t="s">
        <v>26</v>
      </c>
      <c r="E11" s="11">
        <v>3200</v>
      </c>
    </row>
    <row r="12" spans="1:5">
      <c r="A12" s="107">
        <v>8</v>
      </c>
      <c r="B12" s="108" t="s">
        <v>2</v>
      </c>
      <c r="C12" s="4" t="s">
        <v>36</v>
      </c>
      <c r="D12" s="4" t="s">
        <v>28</v>
      </c>
      <c r="E12" s="11">
        <v>14</v>
      </c>
    </row>
    <row r="13" spans="1:5">
      <c r="A13" s="107"/>
      <c r="B13" s="108"/>
      <c r="C13" s="4" t="s">
        <v>32</v>
      </c>
      <c r="D13" s="4" t="s">
        <v>26</v>
      </c>
      <c r="E13" s="11">
        <f>E12*300</f>
        <v>4200</v>
      </c>
    </row>
    <row r="14" spans="1:5" ht="15" customHeight="1">
      <c r="A14" s="107">
        <v>9</v>
      </c>
      <c r="B14" s="108" t="s">
        <v>1</v>
      </c>
      <c r="C14" s="4" t="s">
        <v>37</v>
      </c>
      <c r="D14" s="4" t="s">
        <v>29</v>
      </c>
      <c r="E14" s="11">
        <v>2</v>
      </c>
    </row>
    <row r="15" spans="1:5">
      <c r="A15" s="107"/>
      <c r="B15" s="108"/>
      <c r="C15" s="4" t="s">
        <v>32</v>
      </c>
      <c r="D15" s="4" t="s">
        <v>26</v>
      </c>
      <c r="E15" s="11">
        <f>E14*3000</f>
        <v>6000</v>
      </c>
    </row>
    <row r="16" spans="1:5" ht="15" customHeight="1">
      <c r="A16" s="107">
        <v>10</v>
      </c>
      <c r="B16" s="108" t="s">
        <v>38</v>
      </c>
      <c r="C16" s="4" t="s">
        <v>39</v>
      </c>
      <c r="D16" s="4" t="s">
        <v>29</v>
      </c>
      <c r="E16" s="11"/>
    </row>
    <row r="17" spans="1:5">
      <c r="A17" s="107"/>
      <c r="B17" s="108"/>
      <c r="C17" s="4" t="s">
        <v>32</v>
      </c>
      <c r="D17" s="4" t="s">
        <v>26</v>
      </c>
      <c r="E17" s="11"/>
    </row>
    <row r="18" spans="1:5" ht="15" customHeight="1">
      <c r="A18" s="107">
        <v>12</v>
      </c>
      <c r="B18" s="108" t="s">
        <v>9</v>
      </c>
      <c r="C18" s="4" t="s">
        <v>40</v>
      </c>
      <c r="D18" s="4" t="s">
        <v>29</v>
      </c>
      <c r="E18" s="11"/>
    </row>
    <row r="19" spans="1:5">
      <c r="A19" s="107"/>
      <c r="B19" s="108"/>
      <c r="C19" s="4" t="s">
        <v>41</v>
      </c>
      <c r="D19" s="4" t="s">
        <v>29</v>
      </c>
      <c r="E19" s="11"/>
    </row>
    <row r="20" spans="1:5">
      <c r="A20" s="107"/>
      <c r="B20" s="108"/>
      <c r="C20" s="4" t="s">
        <v>42</v>
      </c>
      <c r="D20" s="4" t="s">
        <v>29</v>
      </c>
      <c r="E20" s="11"/>
    </row>
    <row r="21" spans="1:5">
      <c r="A21" s="107"/>
      <c r="B21" s="108"/>
      <c r="C21" s="4" t="s">
        <v>32</v>
      </c>
      <c r="D21" s="4" t="s">
        <v>26</v>
      </c>
      <c r="E21" s="11"/>
    </row>
    <row r="22" spans="1:5" ht="15" customHeight="1">
      <c r="A22" s="107">
        <v>13</v>
      </c>
      <c r="B22" s="108" t="s">
        <v>10</v>
      </c>
      <c r="C22" s="4" t="s">
        <v>30</v>
      </c>
      <c r="D22" s="4" t="s">
        <v>45</v>
      </c>
      <c r="E22" s="11"/>
    </row>
    <row r="23" spans="1:5">
      <c r="A23" s="107"/>
      <c r="B23" s="108"/>
      <c r="C23" s="4" t="s">
        <v>43</v>
      </c>
      <c r="D23" s="4" t="s">
        <v>29</v>
      </c>
      <c r="E23" s="11"/>
    </row>
    <row r="24" spans="1:5">
      <c r="A24" s="107"/>
      <c r="B24" s="108"/>
      <c r="C24" s="4" t="s">
        <v>44</v>
      </c>
      <c r="D24" s="4" t="s">
        <v>28</v>
      </c>
      <c r="E24" s="11"/>
    </row>
    <row r="25" spans="1:5">
      <c r="A25" s="107"/>
      <c r="B25" s="108"/>
      <c r="C25" s="4" t="s">
        <v>32</v>
      </c>
      <c r="D25" s="4" t="s">
        <v>26</v>
      </c>
      <c r="E25" s="11"/>
    </row>
    <row r="26" spans="1:5" ht="15" customHeight="1">
      <c r="A26" s="107">
        <v>14</v>
      </c>
      <c r="B26" s="108" t="s">
        <v>91</v>
      </c>
      <c r="C26" s="4" t="s">
        <v>93</v>
      </c>
      <c r="D26" s="4" t="s">
        <v>92</v>
      </c>
      <c r="E26" s="11"/>
    </row>
    <row r="27" spans="1:5">
      <c r="A27" s="107"/>
      <c r="B27" s="108"/>
      <c r="C27" s="4" t="s">
        <v>46</v>
      </c>
      <c r="D27" s="4" t="s">
        <v>29</v>
      </c>
      <c r="E27" s="11"/>
    </row>
    <row r="28" spans="1:5">
      <c r="A28" s="107"/>
      <c r="B28" s="108"/>
      <c r="C28" s="4" t="s">
        <v>21</v>
      </c>
      <c r="D28" s="4" t="s">
        <v>26</v>
      </c>
      <c r="E28" s="11"/>
    </row>
    <row r="29" spans="1:5" ht="15" customHeight="1">
      <c r="A29" s="16">
        <v>15</v>
      </c>
      <c r="B29" s="112" t="s">
        <v>27</v>
      </c>
      <c r="C29" s="113"/>
      <c r="D29" s="11" t="s">
        <v>26</v>
      </c>
      <c r="E29" s="11">
        <f>E11+E13+E15+E17+E21+E25+E28</f>
        <v>13400</v>
      </c>
    </row>
    <row r="30" spans="1:5" ht="15" customHeight="1">
      <c r="A30" s="107">
        <v>16</v>
      </c>
      <c r="B30" s="108" t="s">
        <v>12</v>
      </c>
      <c r="C30" s="6" t="s">
        <v>48</v>
      </c>
      <c r="D30" s="6" t="s">
        <v>29</v>
      </c>
      <c r="E30" s="11"/>
    </row>
    <row r="31" spans="1:5">
      <c r="A31" s="107"/>
      <c r="B31" s="108"/>
      <c r="C31" s="6" t="s">
        <v>54</v>
      </c>
      <c r="D31" s="6" t="s">
        <v>29</v>
      </c>
      <c r="E31" s="11"/>
    </row>
    <row r="32" spans="1:5">
      <c r="A32" s="107"/>
      <c r="B32" s="108"/>
      <c r="C32" s="9" t="s">
        <v>53</v>
      </c>
      <c r="D32" s="9" t="s">
        <v>28</v>
      </c>
      <c r="E32" s="11"/>
    </row>
    <row r="33" spans="1:5">
      <c r="A33" s="107"/>
      <c r="B33" s="108"/>
      <c r="C33" s="6" t="s">
        <v>52</v>
      </c>
      <c r="D33" s="6" t="s">
        <v>29</v>
      </c>
      <c r="E33" s="11"/>
    </row>
    <row r="34" spans="1:5">
      <c r="A34" s="107"/>
      <c r="B34" s="108"/>
      <c r="C34" s="6" t="s">
        <v>22</v>
      </c>
      <c r="D34" s="6" t="s">
        <v>29</v>
      </c>
      <c r="E34" s="11"/>
    </row>
    <row r="35" spans="1:5">
      <c r="A35" s="107"/>
      <c r="B35" s="108"/>
      <c r="C35" s="6" t="s">
        <v>51</v>
      </c>
      <c r="D35" s="6" t="s">
        <v>29</v>
      </c>
      <c r="E35" s="11"/>
    </row>
    <row r="36" spans="1:5">
      <c r="A36" s="107"/>
      <c r="B36" s="108"/>
      <c r="C36" s="4" t="s">
        <v>50</v>
      </c>
      <c r="D36" s="4" t="s">
        <v>28</v>
      </c>
      <c r="E36" s="11"/>
    </row>
    <row r="37" spans="1:5">
      <c r="A37" s="107"/>
      <c r="B37" s="108"/>
      <c r="C37" s="4" t="s">
        <v>49</v>
      </c>
      <c r="D37" s="4" t="s">
        <v>28</v>
      </c>
      <c r="E37" s="11">
        <v>98</v>
      </c>
    </row>
    <row r="38" spans="1:5">
      <c r="A38" s="107"/>
      <c r="B38" s="108"/>
      <c r="C38" s="4" t="s">
        <v>32</v>
      </c>
      <c r="D38" s="4" t="s">
        <v>26</v>
      </c>
      <c r="E38" s="11">
        <v>19600</v>
      </c>
    </row>
    <row r="39" spans="1:5">
      <c r="A39" s="107">
        <v>17</v>
      </c>
      <c r="B39" s="108" t="s">
        <v>13</v>
      </c>
      <c r="C39" s="4" t="s">
        <v>23</v>
      </c>
      <c r="D39" s="4" t="s">
        <v>29</v>
      </c>
      <c r="E39" s="11"/>
    </row>
    <row r="40" spans="1:5">
      <c r="A40" s="107"/>
      <c r="B40" s="108"/>
      <c r="C40" s="6" t="s">
        <v>51</v>
      </c>
      <c r="D40" s="6" t="s">
        <v>29</v>
      </c>
      <c r="E40" s="11">
        <v>2</v>
      </c>
    </row>
    <row r="41" spans="1:5">
      <c r="A41" s="107"/>
      <c r="B41" s="108"/>
      <c r="C41" s="4" t="s">
        <v>50</v>
      </c>
      <c r="D41" s="4" t="s">
        <v>28</v>
      </c>
      <c r="E41" s="11"/>
    </row>
    <row r="42" spans="1:5">
      <c r="A42" s="107"/>
      <c r="B42" s="108"/>
      <c r="C42" s="4" t="s">
        <v>32</v>
      </c>
      <c r="D42" s="4" t="s">
        <v>26</v>
      </c>
      <c r="E42" s="19">
        <v>19600</v>
      </c>
    </row>
    <row r="43" spans="1:5">
      <c r="A43" s="107">
        <v>18</v>
      </c>
      <c r="B43" s="108" t="s">
        <v>14</v>
      </c>
      <c r="C43" s="4" t="s">
        <v>55</v>
      </c>
      <c r="D43" s="4" t="s">
        <v>29</v>
      </c>
      <c r="E43" s="11"/>
    </row>
    <row r="44" spans="1:5">
      <c r="A44" s="107"/>
      <c r="B44" s="108"/>
      <c r="C44" s="10" t="s">
        <v>56</v>
      </c>
      <c r="D44" s="10" t="s">
        <v>28</v>
      </c>
      <c r="E44" s="11"/>
    </row>
    <row r="45" spans="1:5">
      <c r="A45" s="107"/>
      <c r="B45" s="108"/>
      <c r="C45" s="4" t="s">
        <v>32</v>
      </c>
      <c r="D45" s="4" t="s">
        <v>26</v>
      </c>
      <c r="E45" s="11"/>
    </row>
    <row r="46" spans="1:5" ht="15" customHeight="1">
      <c r="A46" s="107">
        <v>19</v>
      </c>
      <c r="B46" s="108" t="s">
        <v>15</v>
      </c>
      <c r="C46" s="10" t="s">
        <v>57</v>
      </c>
      <c r="D46" s="10" t="s">
        <v>29</v>
      </c>
      <c r="E46" s="11"/>
    </row>
    <row r="47" spans="1:5">
      <c r="A47" s="107"/>
      <c r="B47" s="108"/>
      <c r="C47" s="10" t="s">
        <v>56</v>
      </c>
      <c r="D47" s="10" t="s">
        <v>28</v>
      </c>
      <c r="E47" s="11">
        <v>13</v>
      </c>
    </row>
    <row r="48" spans="1:5">
      <c r="A48" s="107"/>
      <c r="B48" s="108"/>
      <c r="C48" s="4" t="s">
        <v>32</v>
      </c>
      <c r="D48" s="4" t="s">
        <v>26</v>
      </c>
      <c r="E48" s="11">
        <v>11215</v>
      </c>
    </row>
    <row r="49" spans="1:5" ht="27" customHeight="1">
      <c r="A49" s="23"/>
      <c r="B49" s="103" t="s">
        <v>77</v>
      </c>
      <c r="C49" s="104"/>
      <c r="D49" s="28" t="s">
        <v>26</v>
      </c>
      <c r="E49" s="65">
        <v>7489</v>
      </c>
    </row>
    <row r="50" spans="1:5" ht="15" customHeight="1">
      <c r="A50" s="16">
        <v>20</v>
      </c>
      <c r="B50" s="105" t="s">
        <v>16</v>
      </c>
      <c r="C50" s="106"/>
      <c r="D50" s="4" t="s">
        <v>26</v>
      </c>
      <c r="E50" s="19">
        <v>18722</v>
      </c>
    </row>
    <row r="51" spans="1:5" ht="15" customHeight="1">
      <c r="A51" s="16">
        <v>21</v>
      </c>
      <c r="B51" s="93" t="s">
        <v>17</v>
      </c>
      <c r="C51" s="94"/>
      <c r="D51" s="3" t="s">
        <v>26</v>
      </c>
      <c r="E51" s="19">
        <v>75781</v>
      </c>
    </row>
    <row r="52" spans="1:5" ht="15" customHeight="1">
      <c r="A52" s="16">
        <v>22</v>
      </c>
      <c r="B52" s="93" t="s">
        <v>18</v>
      </c>
      <c r="C52" s="94"/>
      <c r="D52" s="3" t="s">
        <v>26</v>
      </c>
      <c r="E52" s="19">
        <f>E51+E29</f>
        <v>89181</v>
      </c>
    </row>
    <row r="53" spans="1:5" ht="15" customHeight="1">
      <c r="A53" s="16">
        <v>23</v>
      </c>
      <c r="B53" s="93" t="s">
        <v>94</v>
      </c>
      <c r="C53" s="94"/>
      <c r="D53" s="3" t="s">
        <v>26</v>
      </c>
      <c r="E53" s="19">
        <v>74888</v>
      </c>
    </row>
    <row r="55" spans="1:5">
      <c r="B55" s="96" t="s">
        <v>81</v>
      </c>
      <c r="C55" s="96"/>
      <c r="D55" s="44"/>
    </row>
    <row r="56" spans="1:5">
      <c r="B56" s="45" t="s">
        <v>86</v>
      </c>
      <c r="C56" s="53"/>
      <c r="D56" s="90" t="s">
        <v>80</v>
      </c>
    </row>
    <row r="57" spans="1:5">
      <c r="B57" s="45" t="s">
        <v>82</v>
      </c>
      <c r="C57" s="45"/>
      <c r="D57" s="44"/>
    </row>
    <row r="58" spans="1:5">
      <c r="B58" s="97" t="s">
        <v>83</v>
      </c>
      <c r="C58" s="97"/>
      <c r="D58" s="48"/>
    </row>
    <row r="59" spans="1:5">
      <c r="B59" s="50" t="s">
        <v>84</v>
      </c>
      <c r="C59" s="51"/>
      <c r="D59" s="52"/>
    </row>
    <row r="60" spans="1:5">
      <c r="B60" s="54" t="s">
        <v>84</v>
      </c>
      <c r="C60" s="51"/>
      <c r="D60" s="52"/>
    </row>
    <row r="61" spans="1:5">
      <c r="B61" s="89" t="s">
        <v>85</v>
      </c>
      <c r="C61" s="47"/>
      <c r="D61" s="48"/>
    </row>
  </sheetData>
  <mergeCells count="33">
    <mergeCell ref="B55:C55"/>
    <mergeCell ref="B58:C58"/>
    <mergeCell ref="A1:E1"/>
    <mergeCell ref="B12:B13"/>
    <mergeCell ref="A46:A48"/>
    <mergeCell ref="B46:B48"/>
    <mergeCell ref="A22:A25"/>
    <mergeCell ref="B22:B25"/>
    <mergeCell ref="A26:A28"/>
    <mergeCell ref="B26:B28"/>
    <mergeCell ref="A30:A38"/>
    <mergeCell ref="B30:B38"/>
    <mergeCell ref="B29:C29"/>
    <mergeCell ref="A39:A42"/>
    <mergeCell ref="B39:B42"/>
    <mergeCell ref="A43:A45"/>
    <mergeCell ref="B43:B45"/>
    <mergeCell ref="A14:A15"/>
    <mergeCell ref="B14:B15"/>
    <mergeCell ref="A16:A17"/>
    <mergeCell ref="B16:B17"/>
    <mergeCell ref="A18:A21"/>
    <mergeCell ref="B18:B21"/>
    <mergeCell ref="B2:C2"/>
    <mergeCell ref="B8:C8"/>
    <mergeCell ref="A9:A11"/>
    <mergeCell ref="B9:B11"/>
    <mergeCell ref="A12:A13"/>
    <mergeCell ref="B49:C49"/>
    <mergeCell ref="B50:C50"/>
    <mergeCell ref="B51:C51"/>
    <mergeCell ref="B52:C52"/>
    <mergeCell ref="B53:C5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5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2"/>
  <sheetViews>
    <sheetView topLeftCell="A36" zoomScaleNormal="100" workbookViewId="0">
      <selection activeCell="B53" sqref="B53:C53"/>
    </sheetView>
  </sheetViews>
  <sheetFormatPr defaultRowHeight="15"/>
  <cols>
    <col min="1" max="1" width="6.42578125" style="17" bestFit="1" customWidth="1"/>
    <col min="2" max="2" width="32.28515625" style="13" customWidth="1"/>
    <col min="3" max="3" width="24.42578125" style="8" customWidth="1"/>
    <col min="4" max="4" width="10.42578125" style="8" customWidth="1"/>
    <col min="5" max="5" width="13.85546875" customWidth="1"/>
  </cols>
  <sheetData>
    <row r="1" spans="1:5" s="2" customFormat="1">
      <c r="A1" s="114" t="s">
        <v>67</v>
      </c>
      <c r="B1" s="114"/>
      <c r="C1" s="114"/>
      <c r="D1" s="114"/>
    </row>
    <row r="2" spans="1:5" s="5" customFormat="1" ht="12.75">
      <c r="A2" s="55" t="s">
        <v>3</v>
      </c>
      <c r="B2" s="109" t="s">
        <v>58</v>
      </c>
      <c r="C2" s="110"/>
      <c r="D2" s="57" t="s">
        <v>31</v>
      </c>
      <c r="E2" s="57" t="s">
        <v>79</v>
      </c>
    </row>
    <row r="3" spans="1:5">
      <c r="A3" s="16">
        <v>1</v>
      </c>
      <c r="B3" s="12" t="s">
        <v>4</v>
      </c>
      <c r="C3" s="7" t="s">
        <v>24</v>
      </c>
      <c r="D3" s="7"/>
      <c r="E3" s="14"/>
    </row>
    <row r="4" spans="1:5">
      <c r="A4" s="16">
        <v>2</v>
      </c>
      <c r="B4" s="12" t="s">
        <v>5</v>
      </c>
      <c r="C4" s="11">
        <v>7</v>
      </c>
      <c r="D4" s="11"/>
      <c r="E4" s="14"/>
    </row>
    <row r="5" spans="1:5">
      <c r="A5" s="16">
        <v>3</v>
      </c>
      <c r="B5" s="12" t="s">
        <v>33</v>
      </c>
      <c r="C5" s="11">
        <v>5</v>
      </c>
      <c r="D5" s="11"/>
      <c r="E5" s="14"/>
    </row>
    <row r="6" spans="1:5" ht="15" customHeight="1">
      <c r="A6" s="16">
        <v>4</v>
      </c>
      <c r="B6" s="12" t="s">
        <v>6</v>
      </c>
      <c r="C6" s="11">
        <v>4</v>
      </c>
      <c r="D6" s="11"/>
      <c r="E6" s="14"/>
    </row>
    <row r="7" spans="1:5" ht="15" customHeight="1">
      <c r="A7" s="16">
        <v>5</v>
      </c>
      <c r="B7" s="12" t="s">
        <v>7</v>
      </c>
      <c r="C7" s="11" t="s">
        <v>34</v>
      </c>
      <c r="D7" s="11"/>
      <c r="E7" s="14"/>
    </row>
    <row r="8" spans="1:5">
      <c r="A8" s="16">
        <v>6</v>
      </c>
      <c r="B8" s="111" t="s">
        <v>8</v>
      </c>
      <c r="C8" s="111"/>
      <c r="D8" s="16" t="s">
        <v>26</v>
      </c>
      <c r="E8" s="14"/>
    </row>
    <row r="9" spans="1:5">
      <c r="A9" s="107">
        <v>7</v>
      </c>
      <c r="B9" s="108" t="s">
        <v>0</v>
      </c>
      <c r="C9" s="4" t="s">
        <v>25</v>
      </c>
      <c r="D9" s="4" t="s">
        <v>19</v>
      </c>
      <c r="E9" s="11">
        <v>10</v>
      </c>
    </row>
    <row r="10" spans="1:5">
      <c r="A10" s="107"/>
      <c r="B10" s="108"/>
      <c r="C10" s="4" t="s">
        <v>20</v>
      </c>
      <c r="D10" s="4" t="s">
        <v>29</v>
      </c>
      <c r="E10" s="11"/>
    </row>
    <row r="11" spans="1:5">
      <c r="A11" s="107"/>
      <c r="B11" s="108"/>
      <c r="C11" s="4" t="s">
        <v>32</v>
      </c>
      <c r="D11" s="4" t="s">
        <v>26</v>
      </c>
      <c r="E11" s="11">
        <f>E9*600</f>
        <v>6000</v>
      </c>
    </row>
    <row r="12" spans="1:5">
      <c r="A12" s="107">
        <v>8</v>
      </c>
      <c r="B12" s="108" t="s">
        <v>2</v>
      </c>
      <c r="C12" s="4" t="s">
        <v>36</v>
      </c>
      <c r="D12" s="4" t="s">
        <v>28</v>
      </c>
      <c r="E12" s="11">
        <v>58</v>
      </c>
    </row>
    <row r="13" spans="1:5">
      <c r="A13" s="107"/>
      <c r="B13" s="108"/>
      <c r="C13" s="4" t="s">
        <v>32</v>
      </c>
      <c r="D13" s="4" t="s">
        <v>26</v>
      </c>
      <c r="E13" s="11">
        <f>E12*300</f>
        <v>17400</v>
      </c>
    </row>
    <row r="14" spans="1:5" ht="15" customHeight="1">
      <c r="A14" s="107">
        <v>9</v>
      </c>
      <c r="B14" s="108" t="s">
        <v>1</v>
      </c>
      <c r="C14" s="4" t="s">
        <v>37</v>
      </c>
      <c r="D14" s="4" t="s">
        <v>29</v>
      </c>
      <c r="E14" s="11">
        <v>1</v>
      </c>
    </row>
    <row r="15" spans="1:5">
      <c r="A15" s="107"/>
      <c r="B15" s="108"/>
      <c r="C15" s="4" t="s">
        <v>32</v>
      </c>
      <c r="D15" s="4" t="s">
        <v>26</v>
      </c>
      <c r="E15" s="11">
        <v>3000</v>
      </c>
    </row>
    <row r="16" spans="1:5" ht="15" customHeight="1">
      <c r="A16" s="107">
        <v>10</v>
      </c>
      <c r="B16" s="108" t="s">
        <v>38</v>
      </c>
      <c r="C16" s="4" t="s">
        <v>39</v>
      </c>
      <c r="D16" s="4" t="s">
        <v>29</v>
      </c>
      <c r="E16" s="11"/>
    </row>
    <row r="17" spans="1:5">
      <c r="A17" s="107"/>
      <c r="B17" s="108"/>
      <c r="C17" s="4" t="s">
        <v>32</v>
      </c>
      <c r="D17" s="4" t="s">
        <v>26</v>
      </c>
      <c r="E17" s="11"/>
    </row>
    <row r="18" spans="1:5" ht="15" customHeight="1">
      <c r="A18" s="107">
        <v>12</v>
      </c>
      <c r="B18" s="108" t="s">
        <v>9</v>
      </c>
      <c r="C18" s="4" t="s">
        <v>40</v>
      </c>
      <c r="D18" s="4" t="s">
        <v>29</v>
      </c>
      <c r="E18" s="11"/>
    </row>
    <row r="19" spans="1:5">
      <c r="A19" s="107"/>
      <c r="B19" s="108"/>
      <c r="C19" s="4" t="s">
        <v>41</v>
      </c>
      <c r="D19" s="4" t="s">
        <v>29</v>
      </c>
      <c r="E19" s="11"/>
    </row>
    <row r="20" spans="1:5">
      <c r="A20" s="107"/>
      <c r="B20" s="108"/>
      <c r="C20" s="4" t="s">
        <v>42</v>
      </c>
      <c r="D20" s="4" t="s">
        <v>29</v>
      </c>
      <c r="E20" s="11"/>
    </row>
    <row r="21" spans="1:5">
      <c r="A21" s="107"/>
      <c r="B21" s="108"/>
      <c r="C21" s="4" t="s">
        <v>32</v>
      </c>
      <c r="D21" s="4" t="s">
        <v>26</v>
      </c>
      <c r="E21" s="11"/>
    </row>
    <row r="22" spans="1:5" ht="15" customHeight="1">
      <c r="A22" s="107">
        <v>13</v>
      </c>
      <c r="B22" s="108" t="s">
        <v>10</v>
      </c>
      <c r="C22" s="4" t="s">
        <v>30</v>
      </c>
      <c r="D22" s="4" t="s">
        <v>45</v>
      </c>
      <c r="E22" s="14"/>
    </row>
    <row r="23" spans="1:5">
      <c r="A23" s="107"/>
      <c r="B23" s="108"/>
      <c r="C23" s="4" t="s">
        <v>43</v>
      </c>
      <c r="D23" s="4" t="s">
        <v>29</v>
      </c>
      <c r="E23" s="14"/>
    </row>
    <row r="24" spans="1:5">
      <c r="A24" s="107"/>
      <c r="B24" s="108"/>
      <c r="C24" s="4" t="s">
        <v>44</v>
      </c>
      <c r="D24" s="4" t="s">
        <v>28</v>
      </c>
      <c r="E24" s="14"/>
    </row>
    <row r="25" spans="1:5">
      <c r="A25" s="107"/>
      <c r="B25" s="108"/>
      <c r="C25" s="4" t="s">
        <v>32</v>
      </c>
      <c r="D25" s="4" t="s">
        <v>26</v>
      </c>
      <c r="E25" s="14"/>
    </row>
    <row r="26" spans="1:5" ht="15" customHeight="1">
      <c r="A26" s="107">
        <v>14</v>
      </c>
      <c r="B26" s="108" t="s">
        <v>11</v>
      </c>
      <c r="C26" s="4" t="s">
        <v>47</v>
      </c>
      <c r="D26" s="4" t="s">
        <v>19</v>
      </c>
      <c r="E26" s="14"/>
    </row>
    <row r="27" spans="1:5">
      <c r="A27" s="107"/>
      <c r="B27" s="108"/>
      <c r="C27" s="4" t="s">
        <v>46</v>
      </c>
      <c r="D27" s="4" t="s">
        <v>29</v>
      </c>
      <c r="E27" s="14"/>
    </row>
    <row r="28" spans="1:5">
      <c r="A28" s="107"/>
      <c r="B28" s="108"/>
      <c r="C28" s="4" t="s">
        <v>21</v>
      </c>
      <c r="D28" s="4" t="s">
        <v>26</v>
      </c>
      <c r="E28" s="14"/>
    </row>
    <row r="29" spans="1:5" ht="15" customHeight="1">
      <c r="A29" s="16">
        <v>15</v>
      </c>
      <c r="B29" s="112" t="s">
        <v>27</v>
      </c>
      <c r="C29" s="113"/>
      <c r="D29" s="11" t="s">
        <v>26</v>
      </c>
      <c r="E29" s="11">
        <f>E11+E13+E15+E17+E21+E25+E28</f>
        <v>26400</v>
      </c>
    </row>
    <row r="30" spans="1:5" ht="15" customHeight="1">
      <c r="A30" s="107">
        <v>16</v>
      </c>
      <c r="B30" s="108" t="s">
        <v>12</v>
      </c>
      <c r="C30" s="6" t="s">
        <v>48</v>
      </c>
      <c r="D30" s="6" t="s">
        <v>29</v>
      </c>
      <c r="E30" s="11">
        <v>2</v>
      </c>
    </row>
    <row r="31" spans="1:5">
      <c r="A31" s="107"/>
      <c r="B31" s="108"/>
      <c r="C31" s="6" t="s">
        <v>54</v>
      </c>
      <c r="D31" s="6" t="s">
        <v>29</v>
      </c>
      <c r="E31" s="11">
        <v>1</v>
      </c>
    </row>
    <row r="32" spans="1:5">
      <c r="A32" s="107"/>
      <c r="B32" s="108"/>
      <c r="C32" s="9" t="s">
        <v>53</v>
      </c>
      <c r="D32" s="9" t="s">
        <v>28</v>
      </c>
      <c r="E32" s="11"/>
    </row>
    <row r="33" spans="1:5">
      <c r="A33" s="107"/>
      <c r="B33" s="108"/>
      <c r="C33" s="6" t="s">
        <v>52</v>
      </c>
      <c r="D33" s="6" t="s">
        <v>29</v>
      </c>
      <c r="E33" s="11">
        <v>1</v>
      </c>
    </row>
    <row r="34" spans="1:5">
      <c r="A34" s="107"/>
      <c r="B34" s="108"/>
      <c r="C34" s="6" t="s">
        <v>22</v>
      </c>
      <c r="D34" s="6" t="s">
        <v>29</v>
      </c>
      <c r="E34" s="11">
        <v>5</v>
      </c>
    </row>
    <row r="35" spans="1:5">
      <c r="A35" s="107"/>
      <c r="B35" s="108"/>
      <c r="C35" s="6" t="s">
        <v>51</v>
      </c>
      <c r="D35" s="6" t="s">
        <v>29</v>
      </c>
      <c r="E35" s="11">
        <v>5</v>
      </c>
    </row>
    <row r="36" spans="1:5">
      <c r="A36" s="107"/>
      <c r="B36" s="108"/>
      <c r="C36" s="4" t="s">
        <v>50</v>
      </c>
      <c r="D36" s="4" t="s">
        <v>28</v>
      </c>
      <c r="E36" s="11"/>
    </row>
    <row r="37" spans="1:5">
      <c r="A37" s="107"/>
      <c r="B37" s="108"/>
      <c r="C37" s="4" t="s">
        <v>49</v>
      </c>
      <c r="D37" s="4" t="s">
        <v>28</v>
      </c>
      <c r="E37" s="11"/>
    </row>
    <row r="38" spans="1:5">
      <c r="A38" s="107"/>
      <c r="B38" s="108"/>
      <c r="C38" s="4" t="s">
        <v>32</v>
      </c>
      <c r="D38" s="4" t="s">
        <v>26</v>
      </c>
      <c r="E38" s="11">
        <v>26077</v>
      </c>
    </row>
    <row r="39" spans="1:5">
      <c r="A39" s="107">
        <v>17</v>
      </c>
      <c r="B39" s="108" t="s">
        <v>13</v>
      </c>
      <c r="C39" s="4" t="s">
        <v>23</v>
      </c>
      <c r="D39" s="4" t="s">
        <v>29</v>
      </c>
      <c r="E39" s="11"/>
    </row>
    <row r="40" spans="1:5">
      <c r="A40" s="107"/>
      <c r="B40" s="108"/>
      <c r="C40" s="6" t="s">
        <v>51</v>
      </c>
      <c r="D40" s="6" t="s">
        <v>29</v>
      </c>
      <c r="E40" s="11"/>
    </row>
    <row r="41" spans="1:5">
      <c r="A41" s="107"/>
      <c r="B41" s="108"/>
      <c r="C41" s="4" t="s">
        <v>50</v>
      </c>
      <c r="D41" s="4" t="s">
        <v>28</v>
      </c>
      <c r="E41" s="11"/>
    </row>
    <row r="42" spans="1:5">
      <c r="A42" s="107"/>
      <c r="B42" s="108"/>
      <c r="C42" s="4" t="s">
        <v>32</v>
      </c>
      <c r="D42" s="4" t="s">
        <v>26</v>
      </c>
      <c r="E42" s="11">
        <v>5700</v>
      </c>
    </row>
    <row r="43" spans="1:5">
      <c r="A43" s="107">
        <v>18</v>
      </c>
      <c r="B43" s="108" t="s">
        <v>14</v>
      </c>
      <c r="C43" s="4" t="s">
        <v>55</v>
      </c>
      <c r="D43" s="4" t="s">
        <v>29</v>
      </c>
      <c r="E43" s="11"/>
    </row>
    <row r="44" spans="1:5">
      <c r="A44" s="107"/>
      <c r="B44" s="108"/>
      <c r="C44" s="10" t="s">
        <v>56</v>
      </c>
      <c r="D44" s="10" t="s">
        <v>28</v>
      </c>
      <c r="E44" s="11"/>
    </row>
    <row r="45" spans="1:5">
      <c r="A45" s="107"/>
      <c r="B45" s="108"/>
      <c r="C45" s="4" t="s">
        <v>32</v>
      </c>
      <c r="D45" s="4" t="s">
        <v>26</v>
      </c>
      <c r="E45" s="11"/>
    </row>
    <row r="46" spans="1:5" ht="15" customHeight="1">
      <c r="A46" s="107">
        <v>19</v>
      </c>
      <c r="B46" s="108" t="s">
        <v>87</v>
      </c>
      <c r="C46" s="10" t="s">
        <v>57</v>
      </c>
      <c r="D46" s="10" t="s">
        <v>29</v>
      </c>
      <c r="E46" s="11">
        <v>12</v>
      </c>
    </row>
    <row r="47" spans="1:5">
      <c r="A47" s="107"/>
      <c r="B47" s="108"/>
      <c r="C47" s="10" t="s">
        <v>56</v>
      </c>
      <c r="D47" s="10" t="s">
        <v>28</v>
      </c>
      <c r="E47" s="11">
        <v>13</v>
      </c>
    </row>
    <row r="48" spans="1:5">
      <c r="A48" s="107"/>
      <c r="B48" s="108"/>
      <c r="C48" s="4" t="s">
        <v>32</v>
      </c>
      <c r="D48" s="4" t="s">
        <v>26</v>
      </c>
      <c r="E48" s="11">
        <v>21940</v>
      </c>
    </row>
    <row r="49" spans="1:10" ht="26.25" customHeight="1">
      <c r="A49" s="23"/>
      <c r="B49" s="103" t="s">
        <v>77</v>
      </c>
      <c r="C49" s="104"/>
      <c r="D49" s="28" t="s">
        <v>26</v>
      </c>
      <c r="E49" s="18">
        <v>12331</v>
      </c>
    </row>
    <row r="50" spans="1:10" ht="15" customHeight="1">
      <c r="A50" s="16">
        <v>20</v>
      </c>
      <c r="B50" s="105" t="s">
        <v>16</v>
      </c>
      <c r="C50" s="106"/>
      <c r="D50" s="4" t="s">
        <v>26</v>
      </c>
      <c r="E50" s="18">
        <v>30828</v>
      </c>
    </row>
    <row r="51" spans="1:10" ht="15" customHeight="1">
      <c r="A51" s="16">
        <v>21</v>
      </c>
      <c r="B51" s="93" t="s">
        <v>17</v>
      </c>
      <c r="C51" s="94"/>
      <c r="D51" s="3" t="s">
        <v>26</v>
      </c>
      <c r="E51" s="21">
        <f>E50+E48+E42+E38+E49</f>
        <v>96876</v>
      </c>
    </row>
    <row r="52" spans="1:10" ht="15" customHeight="1">
      <c r="A52" s="16">
        <v>22</v>
      </c>
      <c r="B52" s="93" t="s">
        <v>18</v>
      </c>
      <c r="C52" s="94"/>
      <c r="D52" s="3" t="s">
        <v>26</v>
      </c>
      <c r="E52" s="18">
        <f>E51+E29</f>
        <v>123276</v>
      </c>
    </row>
    <row r="53" spans="1:10" ht="15" customHeight="1">
      <c r="A53" s="16">
        <v>23</v>
      </c>
      <c r="B53" s="93" t="s">
        <v>94</v>
      </c>
      <c r="C53" s="94"/>
      <c r="D53" s="3" t="s">
        <v>26</v>
      </c>
      <c r="E53" s="18">
        <v>123313</v>
      </c>
    </row>
    <row r="56" spans="1:10">
      <c r="A56" s="58"/>
      <c r="B56" s="96" t="s">
        <v>81</v>
      </c>
      <c r="C56" s="96"/>
      <c r="D56" s="59"/>
      <c r="E56" s="62"/>
      <c r="F56" s="26"/>
      <c r="G56" s="26"/>
      <c r="H56" s="26"/>
      <c r="I56" s="26"/>
      <c r="J56" s="26"/>
    </row>
    <row r="57" spans="1:10">
      <c r="A57" s="58"/>
      <c r="B57" s="45" t="s">
        <v>86</v>
      </c>
      <c r="C57" s="53"/>
      <c r="D57" s="92" t="s">
        <v>80</v>
      </c>
      <c r="E57" s="62"/>
      <c r="F57" s="26"/>
      <c r="G57" s="26"/>
      <c r="H57" s="26"/>
      <c r="I57" s="26"/>
      <c r="J57" s="26"/>
    </row>
    <row r="58" spans="1:10">
      <c r="A58" s="58"/>
      <c r="B58" s="45" t="s">
        <v>82</v>
      </c>
      <c r="C58" s="45"/>
      <c r="D58" s="59"/>
      <c r="E58" s="62"/>
      <c r="F58" s="26"/>
      <c r="G58" s="26"/>
      <c r="H58" s="26"/>
      <c r="I58" s="26"/>
      <c r="J58" s="26"/>
    </row>
    <row r="59" spans="1:10">
      <c r="A59" s="58"/>
      <c r="B59" s="97" t="s">
        <v>83</v>
      </c>
      <c r="C59" s="97"/>
      <c r="D59" s="60"/>
      <c r="E59" s="62"/>
      <c r="F59" s="26"/>
      <c r="G59" s="26"/>
      <c r="H59" s="26"/>
      <c r="I59" s="26"/>
      <c r="J59" s="26"/>
    </row>
    <row r="60" spans="1:10">
      <c r="A60" s="58"/>
      <c r="B60" s="61" t="s">
        <v>84</v>
      </c>
      <c r="C60" s="47"/>
      <c r="D60" s="60"/>
      <c r="E60" s="62"/>
      <c r="F60" s="26"/>
      <c r="G60" s="26"/>
      <c r="H60" s="26"/>
      <c r="I60" s="26"/>
      <c r="J60" s="26"/>
    </row>
    <row r="61" spans="1:10">
      <c r="A61" s="58"/>
      <c r="B61" s="91" t="s">
        <v>84</v>
      </c>
      <c r="C61" s="47"/>
      <c r="D61" s="60"/>
      <c r="E61" s="62"/>
      <c r="F61" s="26"/>
      <c r="G61" s="26"/>
      <c r="H61" s="26"/>
      <c r="I61" s="26"/>
      <c r="J61" s="26"/>
    </row>
    <row r="62" spans="1:10">
      <c r="A62" s="58"/>
      <c r="B62" s="91" t="s">
        <v>85</v>
      </c>
      <c r="C62" s="47"/>
      <c r="D62" s="60"/>
      <c r="E62" s="62"/>
      <c r="F62" s="26"/>
      <c r="G62" s="26"/>
      <c r="H62" s="26"/>
      <c r="I62" s="26"/>
      <c r="J62" s="26"/>
    </row>
  </sheetData>
  <mergeCells count="33">
    <mergeCell ref="B12:B13"/>
    <mergeCell ref="A46:A48"/>
    <mergeCell ref="B46:B48"/>
    <mergeCell ref="A22:A25"/>
    <mergeCell ref="B22:B25"/>
    <mergeCell ref="A26:A28"/>
    <mergeCell ref="B26:B28"/>
    <mergeCell ref="A30:A38"/>
    <mergeCell ref="B30:B38"/>
    <mergeCell ref="B29:C29"/>
    <mergeCell ref="A1:D1"/>
    <mergeCell ref="A39:A42"/>
    <mergeCell ref="B39:B42"/>
    <mergeCell ref="A43:A45"/>
    <mergeCell ref="B43:B45"/>
    <mergeCell ref="A14:A15"/>
    <mergeCell ref="B14:B15"/>
    <mergeCell ref="A16:A17"/>
    <mergeCell ref="B16:B17"/>
    <mergeCell ref="A18:A21"/>
    <mergeCell ref="B18:B21"/>
    <mergeCell ref="B2:C2"/>
    <mergeCell ref="B8:C8"/>
    <mergeCell ref="A9:A11"/>
    <mergeCell ref="B9:B11"/>
    <mergeCell ref="A12:A13"/>
    <mergeCell ref="B56:C56"/>
    <mergeCell ref="B59:C59"/>
    <mergeCell ref="B49:C49"/>
    <mergeCell ref="B50:C50"/>
    <mergeCell ref="B51:C51"/>
    <mergeCell ref="B52:C52"/>
    <mergeCell ref="B53:C53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1"/>
  <sheetViews>
    <sheetView topLeftCell="A30" zoomScaleNormal="100" workbookViewId="0">
      <selection activeCell="B53" sqref="B53:C53"/>
    </sheetView>
  </sheetViews>
  <sheetFormatPr defaultRowHeight="15"/>
  <cols>
    <col min="1" max="1" width="6.42578125" style="17" bestFit="1" customWidth="1"/>
    <col min="2" max="2" width="32.28515625" style="13" customWidth="1"/>
    <col min="3" max="3" width="24.85546875" style="8" customWidth="1"/>
    <col min="4" max="4" width="10" style="8" customWidth="1"/>
    <col min="5" max="5" width="14.28515625" style="8" customWidth="1"/>
  </cols>
  <sheetData>
    <row r="1" spans="1:5" s="2" customFormat="1">
      <c r="A1" s="114" t="s">
        <v>68</v>
      </c>
      <c r="B1" s="114"/>
      <c r="C1" s="114"/>
      <c r="D1" s="114"/>
      <c r="E1" s="114"/>
    </row>
    <row r="2" spans="1:5" s="5" customFormat="1" ht="12.75">
      <c r="A2" s="55" t="s">
        <v>3</v>
      </c>
      <c r="B2" s="109" t="s">
        <v>58</v>
      </c>
      <c r="C2" s="110"/>
      <c r="D2" s="57" t="s">
        <v>31</v>
      </c>
      <c r="E2" s="83" t="s">
        <v>79</v>
      </c>
    </row>
    <row r="3" spans="1:5">
      <c r="A3" s="16">
        <v>1</v>
      </c>
      <c r="B3" s="12" t="s">
        <v>4</v>
      </c>
      <c r="C3" s="7" t="s">
        <v>24</v>
      </c>
      <c r="D3" s="7"/>
      <c r="E3" s="11"/>
    </row>
    <row r="4" spans="1:5">
      <c r="A4" s="16">
        <v>2</v>
      </c>
      <c r="B4" s="12" t="s">
        <v>5</v>
      </c>
      <c r="C4" s="11">
        <v>8</v>
      </c>
      <c r="D4" s="11"/>
      <c r="E4" s="11"/>
    </row>
    <row r="5" spans="1:5">
      <c r="A5" s="16">
        <v>3</v>
      </c>
      <c r="B5" s="12" t="s">
        <v>33</v>
      </c>
      <c r="C5" s="11">
        <v>5</v>
      </c>
      <c r="D5" s="11"/>
      <c r="E5" s="11"/>
    </row>
    <row r="6" spans="1:5" ht="15" customHeight="1">
      <c r="A6" s="16">
        <v>4</v>
      </c>
      <c r="B6" s="12" t="s">
        <v>6</v>
      </c>
      <c r="C6" s="11">
        <v>3</v>
      </c>
      <c r="D6" s="11"/>
      <c r="E6" s="11"/>
    </row>
    <row r="7" spans="1:5" ht="15" customHeight="1">
      <c r="A7" s="16">
        <v>5</v>
      </c>
      <c r="B7" s="12" t="s">
        <v>7</v>
      </c>
      <c r="C7" s="11" t="s">
        <v>34</v>
      </c>
      <c r="D7" s="11"/>
      <c r="E7" s="11"/>
    </row>
    <row r="8" spans="1:5">
      <c r="A8" s="16">
        <v>6</v>
      </c>
      <c r="B8" s="111" t="s">
        <v>8</v>
      </c>
      <c r="C8" s="111"/>
      <c r="D8" s="16" t="s">
        <v>26</v>
      </c>
      <c r="E8" s="11"/>
    </row>
    <row r="9" spans="1:5">
      <c r="A9" s="107">
        <v>7</v>
      </c>
      <c r="B9" s="108" t="s">
        <v>0</v>
      </c>
      <c r="C9" s="4" t="s">
        <v>35</v>
      </c>
      <c r="D9" s="4" t="s">
        <v>19</v>
      </c>
      <c r="E9" s="19">
        <v>33</v>
      </c>
    </row>
    <row r="10" spans="1:5">
      <c r="A10" s="107"/>
      <c r="B10" s="108"/>
      <c r="C10" s="4" t="s">
        <v>20</v>
      </c>
      <c r="D10" s="4" t="s">
        <v>29</v>
      </c>
      <c r="E10" s="11"/>
    </row>
    <row r="11" spans="1:5">
      <c r="A11" s="107"/>
      <c r="B11" s="108"/>
      <c r="C11" s="4" t="s">
        <v>32</v>
      </c>
      <c r="D11" s="4" t="s">
        <v>26</v>
      </c>
      <c r="E11" s="19">
        <f>E9*650</f>
        <v>21450</v>
      </c>
    </row>
    <row r="12" spans="1:5">
      <c r="A12" s="107">
        <v>8</v>
      </c>
      <c r="B12" s="108" t="s">
        <v>2</v>
      </c>
      <c r="C12" s="4" t="s">
        <v>36</v>
      </c>
      <c r="D12" s="4" t="s">
        <v>28</v>
      </c>
      <c r="E12" s="11">
        <v>20</v>
      </c>
    </row>
    <row r="13" spans="1:5">
      <c r="A13" s="107"/>
      <c r="B13" s="108"/>
      <c r="C13" s="4" t="s">
        <v>32</v>
      </c>
      <c r="D13" s="4" t="s">
        <v>26</v>
      </c>
      <c r="E13" s="11">
        <f>E12*300</f>
        <v>6000</v>
      </c>
    </row>
    <row r="14" spans="1:5" ht="15" customHeight="1">
      <c r="A14" s="107">
        <v>9</v>
      </c>
      <c r="B14" s="108" t="s">
        <v>1</v>
      </c>
      <c r="C14" s="4" t="s">
        <v>37</v>
      </c>
      <c r="D14" s="4" t="s">
        <v>29</v>
      </c>
      <c r="E14" s="11">
        <v>1</v>
      </c>
    </row>
    <row r="15" spans="1:5">
      <c r="A15" s="107"/>
      <c r="B15" s="108"/>
      <c r="C15" s="4" t="s">
        <v>32</v>
      </c>
      <c r="D15" s="4" t="s">
        <v>26</v>
      </c>
      <c r="E15" s="11">
        <v>3000</v>
      </c>
    </row>
    <row r="16" spans="1:5" ht="15" customHeight="1">
      <c r="A16" s="107">
        <v>10</v>
      </c>
      <c r="B16" s="108" t="s">
        <v>38</v>
      </c>
      <c r="C16" s="4" t="s">
        <v>39</v>
      </c>
      <c r="D16" s="4" t="s">
        <v>29</v>
      </c>
      <c r="E16" s="11"/>
    </row>
    <row r="17" spans="1:5">
      <c r="A17" s="107"/>
      <c r="B17" s="108"/>
      <c r="C17" s="4" t="s">
        <v>32</v>
      </c>
      <c r="D17" s="4" t="s">
        <v>26</v>
      </c>
      <c r="E17" s="11"/>
    </row>
    <row r="18" spans="1:5" ht="15" customHeight="1">
      <c r="A18" s="107">
        <v>12</v>
      </c>
      <c r="B18" s="108" t="s">
        <v>9</v>
      </c>
      <c r="C18" s="4" t="s">
        <v>40</v>
      </c>
      <c r="D18" s="4" t="s">
        <v>29</v>
      </c>
      <c r="E18" s="11"/>
    </row>
    <row r="19" spans="1:5">
      <c r="A19" s="107"/>
      <c r="B19" s="108"/>
      <c r="C19" s="4" t="s">
        <v>41</v>
      </c>
      <c r="D19" s="4" t="s">
        <v>29</v>
      </c>
      <c r="E19" s="11"/>
    </row>
    <row r="20" spans="1:5">
      <c r="A20" s="107"/>
      <c r="B20" s="108"/>
      <c r="C20" s="4" t="s">
        <v>42</v>
      </c>
      <c r="D20" s="4" t="s">
        <v>29</v>
      </c>
      <c r="E20" s="11"/>
    </row>
    <row r="21" spans="1:5">
      <c r="A21" s="107"/>
      <c r="B21" s="108"/>
      <c r="C21" s="4" t="s">
        <v>32</v>
      </c>
      <c r="D21" s="4" t="s">
        <v>26</v>
      </c>
      <c r="E21" s="11"/>
    </row>
    <row r="22" spans="1:5" ht="15" customHeight="1">
      <c r="A22" s="107">
        <v>13</v>
      </c>
      <c r="B22" s="108" t="s">
        <v>10</v>
      </c>
      <c r="C22" s="4" t="s">
        <v>30</v>
      </c>
      <c r="D22" s="4" t="s">
        <v>45</v>
      </c>
      <c r="E22" s="11"/>
    </row>
    <row r="23" spans="1:5">
      <c r="A23" s="107"/>
      <c r="B23" s="108"/>
      <c r="C23" s="4" t="s">
        <v>43</v>
      </c>
      <c r="D23" s="4" t="s">
        <v>29</v>
      </c>
      <c r="E23" s="11"/>
    </row>
    <row r="24" spans="1:5">
      <c r="A24" s="107"/>
      <c r="B24" s="108"/>
      <c r="C24" s="4" t="s">
        <v>44</v>
      </c>
      <c r="D24" s="4" t="s">
        <v>28</v>
      </c>
      <c r="E24" s="11"/>
    </row>
    <row r="25" spans="1:5">
      <c r="A25" s="107"/>
      <c r="B25" s="108"/>
      <c r="C25" s="4" t="s">
        <v>32</v>
      </c>
      <c r="D25" s="4" t="s">
        <v>26</v>
      </c>
      <c r="E25" s="11"/>
    </row>
    <row r="26" spans="1:5" ht="15" customHeight="1">
      <c r="A26" s="107">
        <v>14</v>
      </c>
      <c r="B26" s="108" t="s">
        <v>91</v>
      </c>
      <c r="C26" s="4" t="s">
        <v>93</v>
      </c>
      <c r="D26" s="4" t="s">
        <v>19</v>
      </c>
      <c r="E26" s="11"/>
    </row>
    <row r="27" spans="1:5">
      <c r="A27" s="107"/>
      <c r="B27" s="108"/>
      <c r="C27" s="4" t="s">
        <v>46</v>
      </c>
      <c r="D27" s="4" t="s">
        <v>29</v>
      </c>
      <c r="E27" s="11"/>
    </row>
    <row r="28" spans="1:5">
      <c r="A28" s="107"/>
      <c r="B28" s="108"/>
      <c r="C28" s="4" t="s">
        <v>21</v>
      </c>
      <c r="D28" s="4" t="s">
        <v>26</v>
      </c>
      <c r="E28" s="11"/>
    </row>
    <row r="29" spans="1:5" ht="15" customHeight="1">
      <c r="A29" s="16">
        <v>15</v>
      </c>
      <c r="B29" s="112" t="s">
        <v>27</v>
      </c>
      <c r="C29" s="113"/>
      <c r="D29" s="11" t="s">
        <v>26</v>
      </c>
      <c r="E29" s="79">
        <f>E11+E13+E15+E17+E21+E25+E28</f>
        <v>30450</v>
      </c>
    </row>
    <row r="30" spans="1:5" ht="15" customHeight="1">
      <c r="A30" s="107">
        <v>16</v>
      </c>
      <c r="B30" s="108" t="s">
        <v>12</v>
      </c>
      <c r="C30" s="6" t="s">
        <v>48</v>
      </c>
      <c r="D30" s="6" t="s">
        <v>29</v>
      </c>
      <c r="E30" s="11">
        <v>2</v>
      </c>
    </row>
    <row r="31" spans="1:5">
      <c r="A31" s="107"/>
      <c r="B31" s="108"/>
      <c r="C31" s="6" t="s">
        <v>54</v>
      </c>
      <c r="D31" s="6" t="s">
        <v>29</v>
      </c>
      <c r="E31" s="11">
        <v>2</v>
      </c>
    </row>
    <row r="32" spans="1:5">
      <c r="A32" s="107"/>
      <c r="B32" s="108"/>
      <c r="C32" s="9" t="s">
        <v>53</v>
      </c>
      <c r="D32" s="9" t="s">
        <v>28</v>
      </c>
      <c r="E32" s="11"/>
    </row>
    <row r="33" spans="1:5">
      <c r="A33" s="107"/>
      <c r="B33" s="108"/>
      <c r="C33" s="6" t="s">
        <v>52</v>
      </c>
      <c r="D33" s="6" t="s">
        <v>29</v>
      </c>
      <c r="E33" s="11">
        <v>2</v>
      </c>
    </row>
    <row r="34" spans="1:5">
      <c r="A34" s="107"/>
      <c r="B34" s="108"/>
      <c r="C34" s="6" t="s">
        <v>22</v>
      </c>
      <c r="D34" s="6" t="s">
        <v>29</v>
      </c>
      <c r="E34" s="11">
        <v>2</v>
      </c>
    </row>
    <row r="35" spans="1:5">
      <c r="A35" s="107"/>
      <c r="B35" s="108"/>
      <c r="C35" s="6" t="s">
        <v>51</v>
      </c>
      <c r="D35" s="6" t="s">
        <v>29</v>
      </c>
      <c r="E35" s="11">
        <v>5</v>
      </c>
    </row>
    <row r="36" spans="1:5">
      <c r="A36" s="107"/>
      <c r="B36" s="108"/>
      <c r="C36" s="4" t="s">
        <v>50</v>
      </c>
      <c r="D36" s="4" t="s">
        <v>28</v>
      </c>
      <c r="E36" s="11"/>
    </row>
    <row r="37" spans="1:5">
      <c r="A37" s="107"/>
      <c r="B37" s="108"/>
      <c r="C37" s="4" t="s">
        <v>49</v>
      </c>
      <c r="D37" s="4" t="s">
        <v>28</v>
      </c>
      <c r="E37" s="11"/>
    </row>
    <row r="38" spans="1:5">
      <c r="A38" s="107"/>
      <c r="B38" s="108"/>
      <c r="C38" s="4" t="s">
        <v>32</v>
      </c>
      <c r="D38" s="4" t="s">
        <v>26</v>
      </c>
      <c r="E38" s="18">
        <v>31226</v>
      </c>
    </row>
    <row r="39" spans="1:5">
      <c r="A39" s="107">
        <v>17</v>
      </c>
      <c r="B39" s="108" t="s">
        <v>13</v>
      </c>
      <c r="C39" s="4" t="s">
        <v>23</v>
      </c>
      <c r="D39" s="4" t="s">
        <v>29</v>
      </c>
      <c r="E39" s="11"/>
    </row>
    <row r="40" spans="1:5">
      <c r="A40" s="107"/>
      <c r="B40" s="108"/>
      <c r="C40" s="6" t="s">
        <v>51</v>
      </c>
      <c r="D40" s="6" t="s">
        <v>29</v>
      </c>
      <c r="E40" s="11"/>
    </row>
    <row r="41" spans="1:5">
      <c r="A41" s="107"/>
      <c r="B41" s="108"/>
      <c r="C41" s="4" t="s">
        <v>50</v>
      </c>
      <c r="D41" s="4" t="s">
        <v>28</v>
      </c>
      <c r="E41" s="11"/>
    </row>
    <row r="42" spans="1:5">
      <c r="A42" s="107"/>
      <c r="B42" s="108"/>
      <c r="C42" s="4" t="s">
        <v>32</v>
      </c>
      <c r="D42" s="4" t="s">
        <v>26</v>
      </c>
      <c r="E42" s="11"/>
    </row>
    <row r="43" spans="1:5">
      <c r="A43" s="107">
        <v>18</v>
      </c>
      <c r="B43" s="108" t="s">
        <v>14</v>
      </c>
      <c r="C43" s="4" t="s">
        <v>55</v>
      </c>
      <c r="D43" s="4" t="s">
        <v>29</v>
      </c>
      <c r="E43" s="11"/>
    </row>
    <row r="44" spans="1:5">
      <c r="A44" s="107"/>
      <c r="B44" s="108"/>
      <c r="C44" s="10" t="s">
        <v>56</v>
      </c>
      <c r="D44" s="10" t="s">
        <v>28</v>
      </c>
      <c r="E44" s="11"/>
    </row>
    <row r="45" spans="1:5">
      <c r="A45" s="107"/>
      <c r="B45" s="108"/>
      <c r="C45" s="4" t="s">
        <v>32</v>
      </c>
      <c r="D45" s="4" t="s">
        <v>26</v>
      </c>
      <c r="E45" s="11"/>
    </row>
    <row r="46" spans="1:5" ht="15" customHeight="1">
      <c r="A46" s="107">
        <v>19</v>
      </c>
      <c r="B46" s="108" t="s">
        <v>15</v>
      </c>
      <c r="C46" s="10" t="s">
        <v>57</v>
      </c>
      <c r="D46" s="10" t="s">
        <v>29</v>
      </c>
      <c r="E46" s="11"/>
    </row>
    <row r="47" spans="1:5">
      <c r="A47" s="107"/>
      <c r="B47" s="108"/>
      <c r="C47" s="10" t="s">
        <v>56</v>
      </c>
      <c r="D47" s="10" t="s">
        <v>28</v>
      </c>
      <c r="E47" s="11">
        <v>24</v>
      </c>
    </row>
    <row r="48" spans="1:5">
      <c r="A48" s="107"/>
      <c r="B48" s="108"/>
      <c r="C48" s="4" t="s">
        <v>32</v>
      </c>
      <c r="D48" s="4" t="s">
        <v>26</v>
      </c>
      <c r="E48" s="11">
        <v>19200</v>
      </c>
    </row>
    <row r="49" spans="1:5" ht="26.25" customHeight="1">
      <c r="A49" s="23"/>
      <c r="B49" s="103" t="s">
        <v>77</v>
      </c>
      <c r="C49" s="104"/>
      <c r="D49" s="28" t="s">
        <v>26</v>
      </c>
      <c r="E49" s="77">
        <v>12427</v>
      </c>
    </row>
    <row r="50" spans="1:5" ht="15" customHeight="1">
      <c r="A50" s="16">
        <v>20</v>
      </c>
      <c r="B50" s="105" t="s">
        <v>16</v>
      </c>
      <c r="C50" s="106"/>
      <c r="D50" s="4" t="s">
        <v>26</v>
      </c>
      <c r="E50" s="18">
        <v>31066</v>
      </c>
    </row>
    <row r="51" spans="1:5" ht="15" customHeight="1">
      <c r="A51" s="16">
        <v>21</v>
      </c>
      <c r="B51" s="93" t="s">
        <v>17</v>
      </c>
      <c r="C51" s="94"/>
      <c r="D51" s="3" t="s">
        <v>26</v>
      </c>
      <c r="E51" s="21">
        <f>E50+E48+E42+E38+E49</f>
        <v>93919</v>
      </c>
    </row>
    <row r="52" spans="1:5" ht="15" customHeight="1">
      <c r="A52" s="16">
        <v>22</v>
      </c>
      <c r="B52" s="93" t="s">
        <v>18</v>
      </c>
      <c r="C52" s="94"/>
      <c r="D52" s="3" t="s">
        <v>26</v>
      </c>
      <c r="E52" s="21">
        <f>E51+E29</f>
        <v>124369</v>
      </c>
    </row>
    <row r="53" spans="1:5" ht="15" customHeight="1">
      <c r="A53" s="16">
        <v>23</v>
      </c>
      <c r="B53" s="93" t="s">
        <v>94</v>
      </c>
      <c r="C53" s="94"/>
      <c r="D53" s="3" t="s">
        <v>26</v>
      </c>
      <c r="E53" s="18">
        <v>124265</v>
      </c>
    </row>
    <row r="55" spans="1:5">
      <c r="B55" s="96" t="s">
        <v>81</v>
      </c>
      <c r="C55" s="96"/>
      <c r="D55" s="59"/>
    </row>
    <row r="56" spans="1:5">
      <c r="B56" s="45" t="s">
        <v>86</v>
      </c>
      <c r="C56" s="53"/>
      <c r="D56" s="92" t="s">
        <v>80</v>
      </c>
    </row>
    <row r="57" spans="1:5">
      <c r="B57" s="45" t="s">
        <v>82</v>
      </c>
      <c r="C57" s="45"/>
      <c r="D57" s="59"/>
    </row>
    <row r="58" spans="1:5">
      <c r="B58" s="97" t="s">
        <v>83</v>
      </c>
      <c r="C58" s="97"/>
      <c r="D58" s="60"/>
    </row>
    <row r="59" spans="1:5">
      <c r="B59" s="61" t="s">
        <v>84</v>
      </c>
      <c r="C59" s="47"/>
      <c r="D59" s="60"/>
    </row>
    <row r="60" spans="1:5">
      <c r="B60" s="89" t="s">
        <v>84</v>
      </c>
      <c r="C60" s="47"/>
      <c r="D60" s="60"/>
    </row>
    <row r="61" spans="1:5">
      <c r="B61" s="89" t="s">
        <v>85</v>
      </c>
      <c r="C61" s="47"/>
      <c r="D61" s="60"/>
    </row>
  </sheetData>
  <mergeCells count="33">
    <mergeCell ref="B55:C55"/>
    <mergeCell ref="B58:C58"/>
    <mergeCell ref="A1:E1"/>
    <mergeCell ref="B12:B13"/>
    <mergeCell ref="A46:A48"/>
    <mergeCell ref="B46:B48"/>
    <mergeCell ref="A22:A25"/>
    <mergeCell ref="B22:B25"/>
    <mergeCell ref="A26:A28"/>
    <mergeCell ref="B26:B28"/>
    <mergeCell ref="A30:A38"/>
    <mergeCell ref="B30:B38"/>
    <mergeCell ref="A39:A42"/>
    <mergeCell ref="B39:B42"/>
    <mergeCell ref="A43:A45"/>
    <mergeCell ref="B53:C53"/>
    <mergeCell ref="B43:B45"/>
    <mergeCell ref="B2:C2"/>
    <mergeCell ref="B8:C8"/>
    <mergeCell ref="A9:A11"/>
    <mergeCell ref="B9:B11"/>
    <mergeCell ref="A12:A13"/>
    <mergeCell ref="A14:A15"/>
    <mergeCell ref="B14:B15"/>
    <mergeCell ref="A16:A17"/>
    <mergeCell ref="B16:B17"/>
    <mergeCell ref="A18:A21"/>
    <mergeCell ref="B18:B21"/>
    <mergeCell ref="B29:C29"/>
    <mergeCell ref="B49:C49"/>
    <mergeCell ref="B50:C50"/>
    <mergeCell ref="B51:C51"/>
    <mergeCell ref="B52:C5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5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61"/>
  <sheetViews>
    <sheetView topLeftCell="B41" zoomScaleNormal="100" workbookViewId="0">
      <selection activeCell="B53" sqref="B53:C53"/>
    </sheetView>
  </sheetViews>
  <sheetFormatPr defaultRowHeight="15"/>
  <cols>
    <col min="1" max="1" width="6.42578125" style="17" bestFit="1" customWidth="1"/>
    <col min="2" max="2" width="33.28515625" style="13" customWidth="1"/>
    <col min="3" max="3" width="23.85546875" style="8" customWidth="1"/>
    <col min="4" max="4" width="10.28515625" style="8" customWidth="1"/>
    <col min="5" max="5" width="16.5703125" customWidth="1"/>
  </cols>
  <sheetData>
    <row r="1" spans="1:5" s="2" customFormat="1" ht="23.25" customHeight="1">
      <c r="A1" s="115" t="s">
        <v>62</v>
      </c>
      <c r="B1" s="115"/>
      <c r="C1" s="115"/>
      <c r="D1" s="115"/>
      <c r="E1" s="115"/>
    </row>
    <row r="2" spans="1:5" s="5" customFormat="1" ht="12.75">
      <c r="A2" s="55" t="s">
        <v>3</v>
      </c>
      <c r="B2" s="109" t="s">
        <v>58</v>
      </c>
      <c r="C2" s="110"/>
      <c r="D2" s="81" t="s">
        <v>31</v>
      </c>
      <c r="E2" s="81" t="s">
        <v>79</v>
      </c>
    </row>
    <row r="3" spans="1:5">
      <c r="A3" s="16">
        <v>1</v>
      </c>
      <c r="B3" s="12" t="s">
        <v>4</v>
      </c>
      <c r="C3" s="7" t="s">
        <v>24</v>
      </c>
      <c r="D3" s="7"/>
      <c r="E3" s="14"/>
    </row>
    <row r="4" spans="1:5">
      <c r="A4" s="16">
        <v>2</v>
      </c>
      <c r="B4" s="12" t="s">
        <v>5</v>
      </c>
      <c r="C4" s="11">
        <v>10</v>
      </c>
      <c r="D4" s="11"/>
      <c r="E4" s="14"/>
    </row>
    <row r="5" spans="1:5">
      <c r="A5" s="16">
        <v>3</v>
      </c>
      <c r="B5" s="12" t="s">
        <v>33</v>
      </c>
      <c r="C5" s="11">
        <v>5</v>
      </c>
      <c r="D5" s="11"/>
      <c r="E5" s="14"/>
    </row>
    <row r="6" spans="1:5" ht="15" customHeight="1">
      <c r="A6" s="16">
        <v>4</v>
      </c>
      <c r="B6" s="12" t="s">
        <v>6</v>
      </c>
      <c r="C6" s="11">
        <v>3</v>
      </c>
      <c r="D6" s="11"/>
      <c r="E6" s="14"/>
    </row>
    <row r="7" spans="1:5" ht="15" customHeight="1">
      <c r="A7" s="16">
        <v>5</v>
      </c>
      <c r="B7" s="12" t="s">
        <v>7</v>
      </c>
      <c r="C7" s="11" t="s">
        <v>34</v>
      </c>
      <c r="D7" s="11"/>
      <c r="E7" s="14"/>
    </row>
    <row r="8" spans="1:5">
      <c r="A8" s="16">
        <v>6</v>
      </c>
      <c r="B8" s="111" t="s">
        <v>60</v>
      </c>
      <c r="C8" s="111"/>
      <c r="D8" s="16" t="s">
        <v>26</v>
      </c>
      <c r="E8" s="14"/>
    </row>
    <row r="9" spans="1:5">
      <c r="A9" s="107">
        <v>7</v>
      </c>
      <c r="B9" s="108" t="s">
        <v>0</v>
      </c>
      <c r="C9" s="4" t="s">
        <v>35</v>
      </c>
      <c r="D9" s="4" t="s">
        <v>19</v>
      </c>
      <c r="E9" s="18">
        <v>87.5</v>
      </c>
    </row>
    <row r="10" spans="1:5">
      <c r="A10" s="107"/>
      <c r="B10" s="108"/>
      <c r="C10" s="4" t="s">
        <v>20</v>
      </c>
      <c r="D10" s="4" t="s">
        <v>29</v>
      </c>
      <c r="E10" s="18"/>
    </row>
    <row r="11" spans="1:5">
      <c r="A11" s="107"/>
      <c r="B11" s="108"/>
      <c r="C11" s="4" t="s">
        <v>32</v>
      </c>
      <c r="D11" s="4" t="s">
        <v>26</v>
      </c>
      <c r="E11" s="21">
        <v>65200</v>
      </c>
    </row>
    <row r="12" spans="1:5">
      <c r="A12" s="107">
        <v>8</v>
      </c>
      <c r="B12" s="108" t="s">
        <v>2</v>
      </c>
      <c r="C12" s="4" t="s">
        <v>36</v>
      </c>
      <c r="D12" s="4" t="s">
        <v>28</v>
      </c>
      <c r="E12" s="18">
        <v>5</v>
      </c>
    </row>
    <row r="13" spans="1:5">
      <c r="A13" s="107"/>
      <c r="B13" s="108"/>
      <c r="C13" s="4" t="s">
        <v>32</v>
      </c>
      <c r="D13" s="4" t="s">
        <v>26</v>
      </c>
      <c r="E13" s="21">
        <v>1500</v>
      </c>
    </row>
    <row r="14" spans="1:5" ht="15" customHeight="1">
      <c r="A14" s="107">
        <v>9</v>
      </c>
      <c r="B14" s="108" t="s">
        <v>1</v>
      </c>
      <c r="C14" s="4" t="s">
        <v>37</v>
      </c>
      <c r="D14" s="4" t="s">
        <v>29</v>
      </c>
      <c r="E14" s="18"/>
    </row>
    <row r="15" spans="1:5">
      <c r="A15" s="107"/>
      <c r="B15" s="108"/>
      <c r="C15" s="4" t="s">
        <v>32</v>
      </c>
      <c r="D15" s="4" t="s">
        <v>26</v>
      </c>
      <c r="E15" s="21">
        <v>0</v>
      </c>
    </row>
    <row r="16" spans="1:5" ht="15" customHeight="1">
      <c r="A16" s="107">
        <v>10</v>
      </c>
      <c r="B16" s="108" t="s">
        <v>38</v>
      </c>
      <c r="C16" s="4" t="s">
        <v>39</v>
      </c>
      <c r="D16" s="4" t="s">
        <v>29</v>
      </c>
      <c r="E16" s="18">
        <v>2</v>
      </c>
    </row>
    <row r="17" spans="1:5">
      <c r="A17" s="107"/>
      <c r="B17" s="108"/>
      <c r="C17" s="4" t="s">
        <v>32</v>
      </c>
      <c r="D17" s="4" t="s">
        <v>26</v>
      </c>
      <c r="E17" s="21">
        <f>E16*8000</f>
        <v>16000</v>
      </c>
    </row>
    <row r="18" spans="1:5" ht="15" customHeight="1">
      <c r="A18" s="107">
        <v>12</v>
      </c>
      <c r="B18" s="108" t="s">
        <v>9</v>
      </c>
      <c r="C18" s="4" t="s">
        <v>40</v>
      </c>
      <c r="D18" s="4" t="s">
        <v>29</v>
      </c>
      <c r="E18" s="18"/>
    </row>
    <row r="19" spans="1:5">
      <c r="A19" s="107"/>
      <c r="B19" s="108"/>
      <c r="C19" s="4" t="s">
        <v>41</v>
      </c>
      <c r="D19" s="4" t="s">
        <v>29</v>
      </c>
      <c r="E19" s="18"/>
    </row>
    <row r="20" spans="1:5">
      <c r="A20" s="107"/>
      <c r="B20" s="108"/>
      <c r="C20" s="4" t="s">
        <v>42</v>
      </c>
      <c r="D20" s="4" t="s">
        <v>29</v>
      </c>
      <c r="E20" s="18"/>
    </row>
    <row r="21" spans="1:5">
      <c r="A21" s="107"/>
      <c r="B21" s="108"/>
      <c r="C21" s="4" t="s">
        <v>32</v>
      </c>
      <c r="D21" s="4" t="s">
        <v>26</v>
      </c>
      <c r="E21" s="18">
        <v>0</v>
      </c>
    </row>
    <row r="22" spans="1:5" ht="15" customHeight="1">
      <c r="A22" s="107">
        <v>13</v>
      </c>
      <c r="B22" s="108" t="s">
        <v>10</v>
      </c>
      <c r="C22" s="4" t="s">
        <v>30</v>
      </c>
      <c r="D22" s="4" t="s">
        <v>45</v>
      </c>
      <c r="E22" s="18">
        <v>0</v>
      </c>
    </row>
    <row r="23" spans="1:5">
      <c r="A23" s="107"/>
      <c r="B23" s="108"/>
      <c r="C23" s="4" t="s">
        <v>43</v>
      </c>
      <c r="D23" s="4" t="s">
        <v>29</v>
      </c>
      <c r="E23" s="18"/>
    </row>
    <row r="24" spans="1:5">
      <c r="A24" s="107"/>
      <c r="B24" s="108"/>
      <c r="C24" s="4" t="s">
        <v>44</v>
      </c>
      <c r="D24" s="4" t="s">
        <v>28</v>
      </c>
      <c r="E24" s="18">
        <v>0</v>
      </c>
    </row>
    <row r="25" spans="1:5">
      <c r="A25" s="107"/>
      <c r="B25" s="108"/>
      <c r="C25" s="4" t="s">
        <v>32</v>
      </c>
      <c r="D25" s="4" t="s">
        <v>26</v>
      </c>
      <c r="E25" s="21">
        <v>0</v>
      </c>
    </row>
    <row r="26" spans="1:5" ht="15" customHeight="1">
      <c r="A26" s="107">
        <v>14</v>
      </c>
      <c r="B26" s="108" t="s">
        <v>11</v>
      </c>
      <c r="C26" s="4" t="s">
        <v>47</v>
      </c>
      <c r="D26" s="4" t="s">
        <v>19</v>
      </c>
      <c r="E26" s="11"/>
    </row>
    <row r="27" spans="1:5">
      <c r="A27" s="107"/>
      <c r="B27" s="108"/>
      <c r="C27" s="4" t="s">
        <v>46</v>
      </c>
      <c r="D27" s="4" t="s">
        <v>29</v>
      </c>
      <c r="E27" s="11"/>
    </row>
    <row r="28" spans="1:5">
      <c r="A28" s="107"/>
      <c r="B28" s="108"/>
      <c r="C28" s="4" t="s">
        <v>21</v>
      </c>
      <c r="D28" s="4" t="s">
        <v>26</v>
      </c>
      <c r="E28" s="11"/>
    </row>
    <row r="29" spans="1:5" ht="15" customHeight="1">
      <c r="A29" s="16">
        <v>15</v>
      </c>
      <c r="B29" s="12" t="s">
        <v>27</v>
      </c>
      <c r="C29" s="11" t="s">
        <v>32</v>
      </c>
      <c r="D29" s="11" t="s">
        <v>26</v>
      </c>
      <c r="E29" s="21">
        <f>E28+E25+E21+E17+E13+E11</f>
        <v>82700</v>
      </c>
    </row>
    <row r="30" spans="1:5" ht="15" customHeight="1">
      <c r="A30" s="107">
        <v>16</v>
      </c>
      <c r="B30" s="108" t="s">
        <v>12</v>
      </c>
      <c r="C30" s="6" t="s">
        <v>48</v>
      </c>
      <c r="D30" s="6" t="s">
        <v>29</v>
      </c>
      <c r="E30" s="18">
        <v>2</v>
      </c>
    </row>
    <row r="31" spans="1:5">
      <c r="A31" s="107"/>
      <c r="B31" s="108"/>
      <c r="C31" s="6" t="s">
        <v>54</v>
      </c>
      <c r="D31" s="6" t="s">
        <v>29</v>
      </c>
      <c r="E31" s="18">
        <v>1</v>
      </c>
    </row>
    <row r="32" spans="1:5">
      <c r="A32" s="107"/>
      <c r="B32" s="108"/>
      <c r="C32" s="9" t="s">
        <v>53</v>
      </c>
      <c r="D32" s="9" t="s">
        <v>28</v>
      </c>
      <c r="E32" s="18">
        <v>0</v>
      </c>
    </row>
    <row r="33" spans="1:5">
      <c r="A33" s="107"/>
      <c r="B33" s="108"/>
      <c r="C33" s="6" t="s">
        <v>52</v>
      </c>
      <c r="D33" s="6" t="s">
        <v>29</v>
      </c>
      <c r="E33" s="18">
        <v>1</v>
      </c>
    </row>
    <row r="34" spans="1:5">
      <c r="A34" s="107"/>
      <c r="B34" s="108"/>
      <c r="C34" s="6" t="s">
        <v>22</v>
      </c>
      <c r="D34" s="6" t="s">
        <v>29</v>
      </c>
      <c r="E34" s="18">
        <v>3</v>
      </c>
    </row>
    <row r="35" spans="1:5">
      <c r="A35" s="107"/>
      <c r="B35" s="108"/>
      <c r="C35" s="6" t="s">
        <v>51</v>
      </c>
      <c r="D35" s="6" t="s">
        <v>29</v>
      </c>
      <c r="E35" s="18">
        <v>0</v>
      </c>
    </row>
    <row r="36" spans="1:5">
      <c r="A36" s="107"/>
      <c r="B36" s="108"/>
      <c r="C36" s="4" t="s">
        <v>50</v>
      </c>
      <c r="D36" s="4" t="s">
        <v>28</v>
      </c>
      <c r="E36" s="18">
        <v>13</v>
      </c>
    </row>
    <row r="37" spans="1:5">
      <c r="A37" s="107"/>
      <c r="B37" s="108"/>
      <c r="C37" s="4" t="s">
        <v>49</v>
      </c>
      <c r="D37" s="4" t="s">
        <v>28</v>
      </c>
      <c r="E37" s="18">
        <v>0</v>
      </c>
    </row>
    <row r="38" spans="1:5">
      <c r="A38" s="107"/>
      <c r="B38" s="108"/>
      <c r="C38" s="4" t="s">
        <v>32</v>
      </c>
      <c r="D38" s="4" t="s">
        <v>26</v>
      </c>
      <c r="E38" s="21">
        <v>29271</v>
      </c>
    </row>
    <row r="39" spans="1:5">
      <c r="A39" s="107">
        <v>17</v>
      </c>
      <c r="B39" s="108" t="s">
        <v>13</v>
      </c>
      <c r="C39" s="4" t="s">
        <v>23</v>
      </c>
      <c r="D39" s="4" t="s">
        <v>29</v>
      </c>
      <c r="E39" s="18">
        <v>0</v>
      </c>
    </row>
    <row r="40" spans="1:5">
      <c r="A40" s="107"/>
      <c r="B40" s="108"/>
      <c r="C40" s="6" t="s">
        <v>51</v>
      </c>
      <c r="D40" s="6" t="s">
        <v>29</v>
      </c>
      <c r="E40" s="18">
        <v>0</v>
      </c>
    </row>
    <row r="41" spans="1:5">
      <c r="A41" s="107"/>
      <c r="B41" s="108"/>
      <c r="C41" s="4" t="s">
        <v>50</v>
      </c>
      <c r="D41" s="4" t="s">
        <v>28</v>
      </c>
      <c r="E41" s="18">
        <v>0</v>
      </c>
    </row>
    <row r="42" spans="1:5">
      <c r="A42" s="107"/>
      <c r="B42" s="108"/>
      <c r="C42" s="4" t="s">
        <v>32</v>
      </c>
      <c r="D42" s="4" t="s">
        <v>26</v>
      </c>
      <c r="E42" s="21">
        <v>4222</v>
      </c>
    </row>
    <row r="43" spans="1:5">
      <c r="A43" s="107">
        <v>18</v>
      </c>
      <c r="B43" s="108" t="s">
        <v>14</v>
      </c>
      <c r="C43" s="4" t="s">
        <v>55</v>
      </c>
      <c r="D43" s="4" t="s">
        <v>29</v>
      </c>
      <c r="E43" s="18">
        <v>0</v>
      </c>
    </row>
    <row r="44" spans="1:5">
      <c r="A44" s="107"/>
      <c r="B44" s="108"/>
      <c r="C44" s="10" t="s">
        <v>56</v>
      </c>
      <c r="D44" s="10" t="s">
        <v>28</v>
      </c>
      <c r="E44" s="18">
        <v>0</v>
      </c>
    </row>
    <row r="45" spans="1:5">
      <c r="A45" s="107"/>
      <c r="B45" s="108"/>
      <c r="C45" s="4" t="s">
        <v>32</v>
      </c>
      <c r="D45" s="4" t="s">
        <v>26</v>
      </c>
      <c r="E45" s="18">
        <v>0</v>
      </c>
    </row>
    <row r="46" spans="1:5" ht="15" customHeight="1">
      <c r="A46" s="107">
        <v>19</v>
      </c>
      <c r="B46" s="108" t="s">
        <v>15</v>
      </c>
      <c r="C46" s="10" t="s">
        <v>57</v>
      </c>
      <c r="D46" s="10" t="s">
        <v>29</v>
      </c>
      <c r="E46" s="18">
        <v>0</v>
      </c>
    </row>
    <row r="47" spans="1:5">
      <c r="A47" s="107"/>
      <c r="B47" s="108"/>
      <c r="C47" s="10" t="s">
        <v>56</v>
      </c>
      <c r="D47" s="10" t="s">
        <v>28</v>
      </c>
      <c r="E47" s="18">
        <v>14</v>
      </c>
    </row>
    <row r="48" spans="1:5">
      <c r="A48" s="107"/>
      <c r="B48" s="108"/>
      <c r="C48" s="4" t="s">
        <v>32</v>
      </c>
      <c r="D48" s="4" t="s">
        <v>26</v>
      </c>
      <c r="E48" s="21">
        <f>E47*800</f>
        <v>11200</v>
      </c>
    </row>
    <row r="49" spans="1:5" ht="27.75" customHeight="1">
      <c r="A49" s="23"/>
      <c r="B49" s="103" t="s">
        <v>77</v>
      </c>
      <c r="C49" s="104"/>
      <c r="D49" s="28" t="s">
        <v>26</v>
      </c>
      <c r="E49" s="21">
        <v>17867</v>
      </c>
    </row>
    <row r="50" spans="1:5" ht="15" customHeight="1">
      <c r="A50" s="16">
        <v>20</v>
      </c>
      <c r="B50" s="105" t="s">
        <v>16</v>
      </c>
      <c r="C50" s="106"/>
      <c r="D50" s="4" t="s">
        <v>26</v>
      </c>
      <c r="E50" s="21">
        <v>34112</v>
      </c>
    </row>
    <row r="51" spans="1:5" ht="15" customHeight="1">
      <c r="A51" s="16">
        <v>21</v>
      </c>
      <c r="B51" s="93" t="s">
        <v>17</v>
      </c>
      <c r="C51" s="94"/>
      <c r="D51" s="3" t="s">
        <v>26</v>
      </c>
      <c r="E51" s="21">
        <f>E50+E48+E42+E38+E49</f>
        <v>96672</v>
      </c>
    </row>
    <row r="52" spans="1:5" ht="15" customHeight="1">
      <c r="A52" s="16">
        <v>22</v>
      </c>
      <c r="B52" s="93" t="s">
        <v>18</v>
      </c>
      <c r="C52" s="94"/>
      <c r="D52" s="3" t="s">
        <v>26</v>
      </c>
      <c r="E52" s="21">
        <f>E51+E29</f>
        <v>179372</v>
      </c>
    </row>
    <row r="53" spans="1:5" ht="15" customHeight="1">
      <c r="A53" s="16">
        <v>23</v>
      </c>
      <c r="B53" s="93" t="s">
        <v>94</v>
      </c>
      <c r="C53" s="94"/>
      <c r="D53" s="3" t="s">
        <v>26</v>
      </c>
      <c r="E53" s="21">
        <f>178673</f>
        <v>178673</v>
      </c>
    </row>
    <row r="55" spans="1:5">
      <c r="B55" s="96" t="s">
        <v>81</v>
      </c>
      <c r="C55" s="96"/>
      <c r="D55" s="44"/>
    </row>
    <row r="56" spans="1:5">
      <c r="B56" s="45" t="s">
        <v>86</v>
      </c>
      <c r="C56" s="53"/>
      <c r="D56" s="90" t="s">
        <v>80</v>
      </c>
    </row>
    <row r="57" spans="1:5">
      <c r="B57" s="45" t="s">
        <v>82</v>
      </c>
      <c r="C57" s="45"/>
      <c r="D57" s="44"/>
    </row>
    <row r="58" spans="1:5">
      <c r="B58" s="97" t="s">
        <v>83</v>
      </c>
      <c r="C58" s="97"/>
      <c r="D58" s="48"/>
    </row>
    <row r="59" spans="1:5">
      <c r="B59" s="50" t="s">
        <v>84</v>
      </c>
      <c r="C59" s="51"/>
      <c r="D59" s="52"/>
    </row>
    <row r="60" spans="1:5">
      <c r="B60" s="54" t="s">
        <v>84</v>
      </c>
      <c r="C60" s="51"/>
      <c r="D60" s="52"/>
    </row>
    <row r="61" spans="1:5">
      <c r="B61" s="82" t="s">
        <v>85</v>
      </c>
      <c r="C61" s="47"/>
      <c r="D61" s="48"/>
    </row>
  </sheetData>
  <mergeCells count="32">
    <mergeCell ref="A46:A48"/>
    <mergeCell ref="B46:B48"/>
    <mergeCell ref="A22:A25"/>
    <mergeCell ref="B22:B25"/>
    <mergeCell ref="A26:A28"/>
    <mergeCell ref="B26:B28"/>
    <mergeCell ref="A30:A38"/>
    <mergeCell ref="B30:B38"/>
    <mergeCell ref="A18:A21"/>
    <mergeCell ref="B18:B21"/>
    <mergeCell ref="B2:C2"/>
    <mergeCell ref="B8:C8"/>
    <mergeCell ref="A9:A11"/>
    <mergeCell ref="B9:B11"/>
    <mergeCell ref="A12:A13"/>
    <mergeCell ref="B12:B13"/>
    <mergeCell ref="B55:C55"/>
    <mergeCell ref="B58:C58"/>
    <mergeCell ref="A1:E1"/>
    <mergeCell ref="B49:C49"/>
    <mergeCell ref="B50:C50"/>
    <mergeCell ref="B51:C51"/>
    <mergeCell ref="B52:C52"/>
    <mergeCell ref="B53:C53"/>
    <mergeCell ref="A39:A42"/>
    <mergeCell ref="B39:B42"/>
    <mergeCell ref="A43:A45"/>
    <mergeCell ref="B43:B45"/>
    <mergeCell ref="A14:A15"/>
    <mergeCell ref="B14:B15"/>
    <mergeCell ref="A16:A17"/>
    <mergeCell ref="B16:B17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5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62"/>
  <sheetViews>
    <sheetView topLeftCell="A35" zoomScaleNormal="100" workbookViewId="0">
      <selection activeCell="B53" sqref="B53:C53"/>
    </sheetView>
  </sheetViews>
  <sheetFormatPr defaultRowHeight="15"/>
  <cols>
    <col min="1" max="1" width="6.42578125" style="17" bestFit="1" customWidth="1"/>
    <col min="2" max="2" width="33.140625" style="13" customWidth="1"/>
    <col min="3" max="3" width="25.42578125" style="8" customWidth="1"/>
    <col min="4" max="4" width="11" style="8" customWidth="1"/>
    <col min="5" max="5" width="16.42578125" style="8" customWidth="1"/>
  </cols>
  <sheetData>
    <row r="1" spans="1:5" s="2" customFormat="1" ht="21.75" customHeight="1">
      <c r="A1" s="95" t="s">
        <v>63</v>
      </c>
      <c r="B1" s="95"/>
      <c r="C1" s="95"/>
      <c r="D1" s="95"/>
      <c r="E1" s="1"/>
    </row>
    <row r="2" spans="1:5" s="5" customFormat="1" ht="12.75">
      <c r="A2" s="55" t="s">
        <v>3</v>
      </c>
      <c r="B2" s="109" t="s">
        <v>58</v>
      </c>
      <c r="C2" s="110"/>
      <c r="D2" s="57" t="s">
        <v>31</v>
      </c>
      <c r="E2" s="84" t="s">
        <v>79</v>
      </c>
    </row>
    <row r="3" spans="1:5">
      <c r="A3" s="16">
        <v>1</v>
      </c>
      <c r="B3" s="12" t="s">
        <v>4</v>
      </c>
      <c r="C3" s="7" t="s">
        <v>24</v>
      </c>
      <c r="D3" s="7"/>
      <c r="E3" s="11"/>
    </row>
    <row r="4" spans="1:5">
      <c r="A4" s="16">
        <v>2</v>
      </c>
      <c r="B4" s="12" t="s">
        <v>5</v>
      </c>
      <c r="C4" s="11">
        <v>14</v>
      </c>
      <c r="D4" s="11"/>
      <c r="E4" s="11"/>
    </row>
    <row r="5" spans="1:5">
      <c r="A5" s="16">
        <v>3</v>
      </c>
      <c r="B5" s="12" t="s">
        <v>33</v>
      </c>
      <c r="C5" s="11">
        <v>5</v>
      </c>
      <c r="D5" s="11"/>
      <c r="E5" s="11"/>
    </row>
    <row r="6" spans="1:5" ht="15" customHeight="1">
      <c r="A6" s="16">
        <v>4</v>
      </c>
      <c r="B6" s="12" t="s">
        <v>6</v>
      </c>
      <c r="C6" s="11">
        <v>3</v>
      </c>
      <c r="D6" s="11"/>
      <c r="E6" s="11"/>
    </row>
    <row r="7" spans="1:5" ht="15" customHeight="1">
      <c r="A7" s="16">
        <v>5</v>
      </c>
      <c r="B7" s="12" t="s">
        <v>7</v>
      </c>
      <c r="C7" s="11" t="s">
        <v>34</v>
      </c>
      <c r="D7" s="11"/>
      <c r="E7" s="11"/>
    </row>
    <row r="8" spans="1:5">
      <c r="A8" s="16">
        <v>6</v>
      </c>
      <c r="B8" s="111" t="s">
        <v>8</v>
      </c>
      <c r="C8" s="111"/>
      <c r="D8" s="16" t="s">
        <v>26</v>
      </c>
      <c r="E8" s="11"/>
    </row>
    <row r="9" spans="1:5">
      <c r="A9" s="107">
        <v>7</v>
      </c>
      <c r="B9" s="108" t="s">
        <v>0</v>
      </c>
      <c r="C9" s="4" t="s">
        <v>35</v>
      </c>
      <c r="D9" s="4" t="s">
        <v>19</v>
      </c>
      <c r="E9" s="11"/>
    </row>
    <row r="10" spans="1:5">
      <c r="A10" s="107"/>
      <c r="B10" s="108"/>
      <c r="C10" s="4" t="s">
        <v>20</v>
      </c>
      <c r="D10" s="4" t="s">
        <v>29</v>
      </c>
      <c r="E10" s="11"/>
    </row>
    <row r="11" spans="1:5">
      <c r="A11" s="107"/>
      <c r="B11" s="108"/>
      <c r="C11" s="4" t="s">
        <v>32</v>
      </c>
      <c r="D11" s="4" t="s">
        <v>26</v>
      </c>
      <c r="E11" s="11"/>
    </row>
    <row r="12" spans="1:5">
      <c r="A12" s="107">
        <v>8</v>
      </c>
      <c r="B12" s="108" t="s">
        <v>2</v>
      </c>
      <c r="C12" s="4" t="s">
        <v>36</v>
      </c>
      <c r="D12" s="4" t="s">
        <v>28</v>
      </c>
      <c r="E12" s="11">
        <v>12</v>
      </c>
    </row>
    <row r="13" spans="1:5">
      <c r="A13" s="107"/>
      <c r="B13" s="108"/>
      <c r="C13" s="4" t="s">
        <v>32</v>
      </c>
      <c r="D13" s="4" t="s">
        <v>26</v>
      </c>
      <c r="E13" s="11">
        <f>E12*300</f>
        <v>3600</v>
      </c>
    </row>
    <row r="14" spans="1:5" ht="15" customHeight="1">
      <c r="A14" s="107">
        <v>9</v>
      </c>
      <c r="B14" s="108" t="s">
        <v>1</v>
      </c>
      <c r="C14" s="4" t="s">
        <v>37</v>
      </c>
      <c r="D14" s="4" t="s">
        <v>29</v>
      </c>
      <c r="E14" s="11"/>
    </row>
    <row r="15" spans="1:5">
      <c r="A15" s="107"/>
      <c r="B15" s="108"/>
      <c r="C15" s="4" t="s">
        <v>32</v>
      </c>
      <c r="D15" s="4" t="s">
        <v>26</v>
      </c>
      <c r="E15" s="11"/>
    </row>
    <row r="16" spans="1:5" ht="15" customHeight="1">
      <c r="A16" s="107">
        <v>10</v>
      </c>
      <c r="B16" s="108" t="s">
        <v>38</v>
      </c>
      <c r="C16" s="4" t="s">
        <v>39</v>
      </c>
      <c r="D16" s="4" t="s">
        <v>29</v>
      </c>
      <c r="E16" s="11"/>
    </row>
    <row r="17" spans="1:5">
      <c r="A17" s="107"/>
      <c r="B17" s="108"/>
      <c r="C17" s="4" t="s">
        <v>32</v>
      </c>
      <c r="D17" s="4" t="s">
        <v>26</v>
      </c>
      <c r="E17" s="11"/>
    </row>
    <row r="18" spans="1:5" ht="15" customHeight="1">
      <c r="A18" s="107">
        <v>12</v>
      </c>
      <c r="B18" s="108" t="s">
        <v>9</v>
      </c>
      <c r="C18" s="4" t="s">
        <v>40</v>
      </c>
      <c r="D18" s="4" t="s">
        <v>29</v>
      </c>
      <c r="E18" s="11"/>
    </row>
    <row r="19" spans="1:5">
      <c r="A19" s="107"/>
      <c r="B19" s="108"/>
      <c r="C19" s="4" t="s">
        <v>41</v>
      </c>
      <c r="D19" s="4" t="s">
        <v>29</v>
      </c>
      <c r="E19" s="11"/>
    </row>
    <row r="20" spans="1:5">
      <c r="A20" s="107"/>
      <c r="B20" s="108"/>
      <c r="C20" s="4" t="s">
        <v>42</v>
      </c>
      <c r="D20" s="4" t="s">
        <v>29</v>
      </c>
      <c r="E20" s="11"/>
    </row>
    <row r="21" spans="1:5">
      <c r="A21" s="107"/>
      <c r="B21" s="108"/>
      <c r="C21" s="4" t="s">
        <v>32</v>
      </c>
      <c r="D21" s="4" t="s">
        <v>26</v>
      </c>
      <c r="E21" s="11"/>
    </row>
    <row r="22" spans="1:5" ht="15" customHeight="1">
      <c r="A22" s="107">
        <v>13</v>
      </c>
      <c r="B22" s="108" t="s">
        <v>10</v>
      </c>
      <c r="C22" s="4" t="s">
        <v>30</v>
      </c>
      <c r="D22" s="4" t="s">
        <v>45</v>
      </c>
      <c r="E22" s="11"/>
    </row>
    <row r="23" spans="1:5">
      <c r="A23" s="107"/>
      <c r="B23" s="108"/>
      <c r="C23" s="4" t="s">
        <v>43</v>
      </c>
      <c r="D23" s="4" t="s">
        <v>29</v>
      </c>
      <c r="E23" s="11"/>
    </row>
    <row r="24" spans="1:5">
      <c r="A24" s="107"/>
      <c r="B24" s="108"/>
      <c r="C24" s="4" t="s">
        <v>44</v>
      </c>
      <c r="D24" s="4" t="s">
        <v>28</v>
      </c>
      <c r="E24" s="11">
        <v>24</v>
      </c>
    </row>
    <row r="25" spans="1:5">
      <c r="A25" s="107"/>
      <c r="B25" s="108"/>
      <c r="C25" s="4" t="s">
        <v>32</v>
      </c>
      <c r="D25" s="4" t="s">
        <v>26</v>
      </c>
      <c r="E25" s="11">
        <v>12000</v>
      </c>
    </row>
    <row r="26" spans="1:5" ht="15" customHeight="1">
      <c r="A26" s="107">
        <v>14</v>
      </c>
      <c r="B26" s="108" t="s">
        <v>11</v>
      </c>
      <c r="C26" s="4" t="s">
        <v>47</v>
      </c>
      <c r="D26" s="4" t="s">
        <v>19</v>
      </c>
      <c r="E26" s="11"/>
    </row>
    <row r="27" spans="1:5">
      <c r="A27" s="107"/>
      <c r="B27" s="108"/>
      <c r="C27" s="4" t="s">
        <v>46</v>
      </c>
      <c r="D27" s="4" t="s">
        <v>29</v>
      </c>
      <c r="E27" s="11"/>
    </row>
    <row r="28" spans="1:5">
      <c r="A28" s="107"/>
      <c r="B28" s="108"/>
      <c r="C28" s="4" t="s">
        <v>21</v>
      </c>
      <c r="D28" s="4" t="s">
        <v>26</v>
      </c>
      <c r="E28" s="11"/>
    </row>
    <row r="29" spans="1:5" ht="15" customHeight="1">
      <c r="A29" s="16">
        <v>15</v>
      </c>
      <c r="B29" s="112" t="s">
        <v>27</v>
      </c>
      <c r="C29" s="113"/>
      <c r="D29" s="11" t="s">
        <v>26</v>
      </c>
      <c r="E29" s="79">
        <f>E11+E13+E15+E17+E21+E25+E28</f>
        <v>15600</v>
      </c>
    </row>
    <row r="30" spans="1:5" ht="15" customHeight="1">
      <c r="A30" s="107">
        <v>16</v>
      </c>
      <c r="B30" s="108" t="s">
        <v>12</v>
      </c>
      <c r="C30" s="6" t="s">
        <v>48</v>
      </c>
      <c r="D30" s="6" t="s">
        <v>29</v>
      </c>
      <c r="E30" s="11">
        <v>2</v>
      </c>
    </row>
    <row r="31" spans="1:5">
      <c r="A31" s="107"/>
      <c r="B31" s="108"/>
      <c r="C31" s="6" t="s">
        <v>54</v>
      </c>
      <c r="D31" s="6" t="s">
        <v>29</v>
      </c>
      <c r="E31" s="11">
        <v>1</v>
      </c>
    </row>
    <row r="32" spans="1:5">
      <c r="A32" s="107"/>
      <c r="B32" s="108"/>
      <c r="C32" s="9" t="s">
        <v>53</v>
      </c>
      <c r="D32" s="9" t="s">
        <v>28</v>
      </c>
      <c r="E32" s="11"/>
    </row>
    <row r="33" spans="1:5">
      <c r="A33" s="107"/>
      <c r="B33" s="108"/>
      <c r="C33" s="6" t="s">
        <v>52</v>
      </c>
      <c r="D33" s="6" t="s">
        <v>29</v>
      </c>
      <c r="E33" s="11">
        <v>1</v>
      </c>
    </row>
    <row r="34" spans="1:5">
      <c r="A34" s="107"/>
      <c r="B34" s="108"/>
      <c r="C34" s="6" t="s">
        <v>22</v>
      </c>
      <c r="D34" s="6" t="s">
        <v>29</v>
      </c>
      <c r="E34" s="11"/>
    </row>
    <row r="35" spans="1:5">
      <c r="A35" s="107"/>
      <c r="B35" s="108"/>
      <c r="C35" s="6" t="s">
        <v>51</v>
      </c>
      <c r="D35" s="6" t="s">
        <v>29</v>
      </c>
      <c r="E35" s="11">
        <v>6</v>
      </c>
    </row>
    <row r="36" spans="1:5">
      <c r="A36" s="107"/>
      <c r="B36" s="108"/>
      <c r="C36" s="4" t="s">
        <v>50</v>
      </c>
      <c r="D36" s="4" t="s">
        <v>28</v>
      </c>
      <c r="E36" s="11">
        <v>2</v>
      </c>
    </row>
    <row r="37" spans="1:5">
      <c r="A37" s="107"/>
      <c r="B37" s="108"/>
      <c r="C37" s="4" t="s">
        <v>49</v>
      </c>
      <c r="D37" s="4" t="s">
        <v>28</v>
      </c>
      <c r="E37" s="11"/>
    </row>
    <row r="38" spans="1:5">
      <c r="A38" s="107"/>
      <c r="B38" s="108"/>
      <c r="C38" s="4" t="s">
        <v>32</v>
      </c>
      <c r="D38" s="4" t="s">
        <v>26</v>
      </c>
      <c r="E38" s="11">
        <v>28000</v>
      </c>
    </row>
    <row r="39" spans="1:5">
      <c r="A39" s="107">
        <v>17</v>
      </c>
      <c r="B39" s="108" t="s">
        <v>13</v>
      </c>
      <c r="C39" s="4" t="s">
        <v>23</v>
      </c>
      <c r="D39" s="4" t="s">
        <v>29</v>
      </c>
      <c r="E39" s="11"/>
    </row>
    <row r="40" spans="1:5">
      <c r="A40" s="107"/>
      <c r="B40" s="108"/>
      <c r="C40" s="6" t="s">
        <v>51</v>
      </c>
      <c r="D40" s="6" t="s">
        <v>29</v>
      </c>
      <c r="E40" s="11"/>
    </row>
    <row r="41" spans="1:5">
      <c r="A41" s="107"/>
      <c r="B41" s="108"/>
      <c r="C41" s="4" t="s">
        <v>50</v>
      </c>
      <c r="D41" s="4" t="s">
        <v>28</v>
      </c>
      <c r="E41" s="11">
        <v>20</v>
      </c>
    </row>
    <row r="42" spans="1:5">
      <c r="A42" s="107"/>
      <c r="B42" s="108"/>
      <c r="C42" s="4" t="s">
        <v>32</v>
      </c>
      <c r="D42" s="4" t="s">
        <v>26</v>
      </c>
      <c r="E42" s="11">
        <f>E41*850</f>
        <v>17000</v>
      </c>
    </row>
    <row r="43" spans="1:5">
      <c r="A43" s="107">
        <v>18</v>
      </c>
      <c r="B43" s="108" t="s">
        <v>14</v>
      </c>
      <c r="C43" s="4" t="s">
        <v>55</v>
      </c>
      <c r="D43" s="4" t="s">
        <v>29</v>
      </c>
      <c r="E43" s="11"/>
    </row>
    <row r="44" spans="1:5">
      <c r="A44" s="107"/>
      <c r="B44" s="108"/>
      <c r="C44" s="10" t="s">
        <v>56</v>
      </c>
      <c r="D44" s="10" t="s">
        <v>28</v>
      </c>
      <c r="E44" s="11"/>
    </row>
    <row r="45" spans="1:5">
      <c r="A45" s="107"/>
      <c r="B45" s="108"/>
      <c r="C45" s="4" t="s">
        <v>32</v>
      </c>
      <c r="D45" s="4" t="s">
        <v>26</v>
      </c>
      <c r="E45" s="11"/>
    </row>
    <row r="46" spans="1:5" ht="15" customHeight="1">
      <c r="A46" s="107">
        <v>19</v>
      </c>
      <c r="B46" s="108" t="s">
        <v>15</v>
      </c>
      <c r="C46" s="10" t="s">
        <v>57</v>
      </c>
      <c r="D46" s="10" t="s">
        <v>29</v>
      </c>
      <c r="E46" s="11"/>
    </row>
    <row r="47" spans="1:5">
      <c r="A47" s="107"/>
      <c r="B47" s="108"/>
      <c r="C47" s="10" t="s">
        <v>56</v>
      </c>
      <c r="D47" s="10" t="s">
        <v>28</v>
      </c>
      <c r="E47" s="11">
        <v>48</v>
      </c>
    </row>
    <row r="48" spans="1:5">
      <c r="A48" s="107"/>
      <c r="B48" s="108"/>
      <c r="C48" s="4" t="s">
        <v>32</v>
      </c>
      <c r="D48" s="4" t="s">
        <v>26</v>
      </c>
      <c r="E48" s="11">
        <v>38400</v>
      </c>
    </row>
    <row r="49" spans="1:10" ht="27" customHeight="1">
      <c r="A49" s="23"/>
      <c r="B49" s="103" t="s">
        <v>77</v>
      </c>
      <c r="C49" s="104"/>
      <c r="D49" s="28" t="s">
        <v>26</v>
      </c>
      <c r="E49" s="11">
        <v>16950</v>
      </c>
    </row>
    <row r="50" spans="1:10" ht="15" customHeight="1">
      <c r="A50" s="16">
        <v>20</v>
      </c>
      <c r="B50" s="105" t="s">
        <v>16</v>
      </c>
      <c r="C50" s="106"/>
      <c r="D50" s="4" t="s">
        <v>26</v>
      </c>
      <c r="E50" s="11">
        <v>53565</v>
      </c>
    </row>
    <row r="51" spans="1:10" ht="15" customHeight="1">
      <c r="A51" s="16">
        <v>21</v>
      </c>
      <c r="B51" s="93" t="s">
        <v>17</v>
      </c>
      <c r="C51" s="94"/>
      <c r="D51" s="3" t="s">
        <v>26</v>
      </c>
      <c r="E51" s="77">
        <f>E50+E49+E48+E45+E42+E38</f>
        <v>153915</v>
      </c>
    </row>
    <row r="52" spans="1:10" ht="15" customHeight="1">
      <c r="A52" s="16">
        <v>22</v>
      </c>
      <c r="B52" s="93" t="s">
        <v>18</v>
      </c>
      <c r="C52" s="94"/>
      <c r="D52" s="3" t="s">
        <v>26</v>
      </c>
      <c r="E52" s="18">
        <f>E51+E29</f>
        <v>169515</v>
      </c>
    </row>
    <row r="53" spans="1:10" ht="15" customHeight="1">
      <c r="A53" s="16">
        <v>23</v>
      </c>
      <c r="B53" s="93" t="s">
        <v>94</v>
      </c>
      <c r="C53" s="94"/>
      <c r="D53" s="3" t="s">
        <v>26</v>
      </c>
      <c r="E53" s="18">
        <v>169500</v>
      </c>
    </row>
    <row r="56" spans="1:10">
      <c r="A56" s="58"/>
      <c r="B56" s="96" t="s">
        <v>81</v>
      </c>
      <c r="C56" s="96"/>
      <c r="D56" s="59"/>
      <c r="E56" s="62"/>
      <c r="F56" s="26"/>
      <c r="G56" s="26"/>
      <c r="H56" s="26"/>
      <c r="I56" s="26"/>
      <c r="J56" s="26"/>
    </row>
    <row r="57" spans="1:10">
      <c r="A57" s="58"/>
      <c r="B57" s="45" t="s">
        <v>86</v>
      </c>
      <c r="C57" s="53"/>
      <c r="D57" s="92" t="s">
        <v>80</v>
      </c>
      <c r="E57" s="62"/>
      <c r="F57" s="26"/>
      <c r="G57" s="26"/>
      <c r="H57" s="26"/>
      <c r="I57" s="26"/>
      <c r="J57" s="26"/>
    </row>
    <row r="58" spans="1:10">
      <c r="A58" s="58"/>
      <c r="B58" s="45" t="s">
        <v>82</v>
      </c>
      <c r="C58" s="45"/>
      <c r="D58" s="59"/>
      <c r="E58" s="62"/>
      <c r="F58" s="26"/>
      <c r="G58" s="26"/>
      <c r="H58" s="26"/>
      <c r="I58" s="26"/>
      <c r="J58" s="26"/>
    </row>
    <row r="59" spans="1:10">
      <c r="A59" s="58"/>
      <c r="B59" s="97" t="s">
        <v>83</v>
      </c>
      <c r="C59" s="97"/>
      <c r="D59" s="60"/>
      <c r="E59" s="62"/>
      <c r="F59" s="26"/>
      <c r="G59" s="26"/>
      <c r="H59" s="26"/>
      <c r="I59" s="26"/>
      <c r="J59" s="26"/>
    </row>
    <row r="60" spans="1:10">
      <c r="A60" s="58"/>
      <c r="B60" s="61" t="s">
        <v>84</v>
      </c>
      <c r="C60" s="47"/>
      <c r="D60" s="60"/>
      <c r="E60" s="62"/>
      <c r="F60" s="26"/>
      <c r="G60" s="26"/>
      <c r="H60" s="26"/>
      <c r="I60" s="26"/>
      <c r="J60" s="26"/>
    </row>
    <row r="61" spans="1:10">
      <c r="A61" s="58"/>
      <c r="B61" s="91" t="s">
        <v>84</v>
      </c>
      <c r="C61" s="47"/>
      <c r="D61" s="60"/>
      <c r="E61" s="62"/>
      <c r="F61" s="26"/>
      <c r="G61" s="26"/>
      <c r="H61" s="26"/>
      <c r="I61" s="26"/>
      <c r="J61" s="26"/>
    </row>
    <row r="62" spans="1:10">
      <c r="A62" s="58"/>
      <c r="B62" s="91" t="s">
        <v>85</v>
      </c>
      <c r="C62" s="47"/>
      <c r="D62" s="60"/>
      <c r="E62" s="62"/>
      <c r="F62" s="26"/>
      <c r="G62" s="26"/>
      <c r="H62" s="26"/>
      <c r="I62" s="26"/>
      <c r="J62" s="26"/>
    </row>
  </sheetData>
  <mergeCells count="33">
    <mergeCell ref="B12:B13"/>
    <mergeCell ref="A46:A48"/>
    <mergeCell ref="B46:B48"/>
    <mergeCell ref="A22:A25"/>
    <mergeCell ref="B22:B25"/>
    <mergeCell ref="A26:A28"/>
    <mergeCell ref="B26:B28"/>
    <mergeCell ref="A30:A38"/>
    <mergeCell ref="B30:B38"/>
    <mergeCell ref="A1:D1"/>
    <mergeCell ref="A39:A42"/>
    <mergeCell ref="B39:B42"/>
    <mergeCell ref="A43:A45"/>
    <mergeCell ref="B43:B45"/>
    <mergeCell ref="A14:A15"/>
    <mergeCell ref="B14:B15"/>
    <mergeCell ref="A16:A17"/>
    <mergeCell ref="B16:B17"/>
    <mergeCell ref="A18:A21"/>
    <mergeCell ref="B18:B21"/>
    <mergeCell ref="B2:C2"/>
    <mergeCell ref="B8:C8"/>
    <mergeCell ref="A9:A11"/>
    <mergeCell ref="B9:B11"/>
    <mergeCell ref="A12:A13"/>
    <mergeCell ref="B56:C56"/>
    <mergeCell ref="B59:C59"/>
    <mergeCell ref="B29:C29"/>
    <mergeCell ref="B49:C49"/>
    <mergeCell ref="B50:C50"/>
    <mergeCell ref="B51:C51"/>
    <mergeCell ref="B52:C52"/>
    <mergeCell ref="B53:C5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5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61"/>
  <sheetViews>
    <sheetView topLeftCell="A32" zoomScaleNormal="100" workbookViewId="0">
      <selection activeCell="B53" sqref="B53:C53"/>
    </sheetView>
  </sheetViews>
  <sheetFormatPr defaultRowHeight="15"/>
  <cols>
    <col min="1" max="1" width="6.42578125" style="17" bestFit="1" customWidth="1"/>
    <col min="2" max="2" width="32.5703125" style="13" customWidth="1"/>
    <col min="3" max="3" width="23.85546875" style="8" customWidth="1"/>
    <col min="4" max="4" width="9.140625" style="8" customWidth="1"/>
    <col min="5" max="5" width="13.42578125" style="8" customWidth="1"/>
  </cols>
  <sheetData>
    <row r="1" spans="1:5" s="2" customFormat="1">
      <c r="A1" s="114" t="s">
        <v>69</v>
      </c>
      <c r="B1" s="114"/>
      <c r="C1" s="114"/>
      <c r="D1" s="114"/>
      <c r="E1" s="1"/>
    </row>
    <row r="2" spans="1:5" s="5" customFormat="1" ht="12.75">
      <c r="A2" s="55" t="s">
        <v>3</v>
      </c>
      <c r="B2" s="109" t="s">
        <v>58</v>
      </c>
      <c r="C2" s="110"/>
      <c r="D2" s="87" t="s">
        <v>31</v>
      </c>
      <c r="E2" s="87" t="s">
        <v>79</v>
      </c>
    </row>
    <row r="3" spans="1:5">
      <c r="A3" s="16">
        <v>1</v>
      </c>
      <c r="B3" s="12" t="s">
        <v>4</v>
      </c>
      <c r="C3" s="7" t="s">
        <v>24</v>
      </c>
      <c r="D3" s="7"/>
      <c r="E3" s="11"/>
    </row>
    <row r="4" spans="1:5">
      <c r="A4" s="16">
        <v>2</v>
      </c>
      <c r="B4" s="12" t="s">
        <v>5</v>
      </c>
      <c r="C4" s="11">
        <v>19</v>
      </c>
      <c r="D4" s="11"/>
      <c r="E4" s="11"/>
    </row>
    <row r="5" spans="1:5">
      <c r="A5" s="16">
        <v>3</v>
      </c>
      <c r="B5" s="12" t="s">
        <v>33</v>
      </c>
      <c r="C5" s="11">
        <v>9</v>
      </c>
      <c r="D5" s="11"/>
      <c r="E5" s="11"/>
    </row>
    <row r="6" spans="1:5" ht="15" customHeight="1">
      <c r="A6" s="16">
        <v>4</v>
      </c>
      <c r="B6" s="12" t="s">
        <v>6</v>
      </c>
      <c r="C6" s="11">
        <v>2</v>
      </c>
      <c r="D6" s="11"/>
      <c r="E6" s="11"/>
    </row>
    <row r="7" spans="1:5" ht="15" customHeight="1">
      <c r="A7" s="16">
        <v>5</v>
      </c>
      <c r="B7" s="12" t="s">
        <v>7</v>
      </c>
      <c r="C7" s="11" t="s">
        <v>34</v>
      </c>
      <c r="D7" s="11"/>
      <c r="E7" s="11"/>
    </row>
    <row r="8" spans="1:5">
      <c r="A8" s="16">
        <v>6</v>
      </c>
      <c r="B8" s="111" t="s">
        <v>8</v>
      </c>
      <c r="C8" s="111"/>
      <c r="D8" s="16" t="s">
        <v>26</v>
      </c>
      <c r="E8" s="11"/>
    </row>
    <row r="9" spans="1:5">
      <c r="A9" s="107">
        <v>7</v>
      </c>
      <c r="B9" s="108" t="s">
        <v>0</v>
      </c>
      <c r="C9" s="4" t="s">
        <v>35</v>
      </c>
      <c r="D9" s="4" t="s">
        <v>19</v>
      </c>
      <c r="E9" s="11"/>
    </row>
    <row r="10" spans="1:5">
      <c r="A10" s="107"/>
      <c r="B10" s="108"/>
      <c r="C10" s="4" t="s">
        <v>20</v>
      </c>
      <c r="D10" s="4" t="s">
        <v>29</v>
      </c>
      <c r="E10" s="11"/>
    </row>
    <row r="11" spans="1:5">
      <c r="A11" s="107"/>
      <c r="B11" s="108"/>
      <c r="C11" s="4" t="s">
        <v>32</v>
      </c>
      <c r="D11" s="4" t="s">
        <v>26</v>
      </c>
      <c r="E11" s="11"/>
    </row>
    <row r="12" spans="1:5">
      <c r="A12" s="107">
        <v>8</v>
      </c>
      <c r="B12" s="108" t="s">
        <v>2</v>
      </c>
      <c r="C12" s="4" t="s">
        <v>36</v>
      </c>
      <c r="D12" s="4" t="s">
        <v>28</v>
      </c>
      <c r="E12" s="11">
        <v>50</v>
      </c>
    </row>
    <row r="13" spans="1:5">
      <c r="A13" s="107"/>
      <c r="B13" s="108"/>
      <c r="C13" s="4" t="s">
        <v>32</v>
      </c>
      <c r="D13" s="4" t="s">
        <v>26</v>
      </c>
      <c r="E13" s="11">
        <f>E12*300</f>
        <v>15000</v>
      </c>
    </row>
    <row r="14" spans="1:5" ht="15" customHeight="1">
      <c r="A14" s="107">
        <v>9</v>
      </c>
      <c r="B14" s="108" t="s">
        <v>1</v>
      </c>
      <c r="C14" s="4" t="s">
        <v>37</v>
      </c>
      <c r="D14" s="4" t="s">
        <v>29</v>
      </c>
      <c r="E14" s="11">
        <v>2</v>
      </c>
    </row>
    <row r="15" spans="1:5">
      <c r="A15" s="107"/>
      <c r="B15" s="108"/>
      <c r="C15" s="4" t="s">
        <v>32</v>
      </c>
      <c r="D15" s="4" t="s">
        <v>26</v>
      </c>
      <c r="E15" s="11">
        <f>E14*3000</f>
        <v>6000</v>
      </c>
    </row>
    <row r="16" spans="1:5" ht="15" customHeight="1">
      <c r="A16" s="107">
        <v>10</v>
      </c>
      <c r="B16" s="108" t="s">
        <v>38</v>
      </c>
      <c r="C16" s="4" t="s">
        <v>39</v>
      </c>
      <c r="D16" s="4" t="s">
        <v>29</v>
      </c>
      <c r="E16" s="11"/>
    </row>
    <row r="17" spans="1:5">
      <c r="A17" s="107"/>
      <c r="B17" s="108"/>
      <c r="C17" s="4" t="s">
        <v>32</v>
      </c>
      <c r="D17" s="4" t="s">
        <v>26</v>
      </c>
      <c r="E17" s="11"/>
    </row>
    <row r="18" spans="1:5" ht="15" customHeight="1">
      <c r="A18" s="107">
        <v>12</v>
      </c>
      <c r="B18" s="108" t="s">
        <v>9</v>
      </c>
      <c r="C18" s="4" t="s">
        <v>40</v>
      </c>
      <c r="D18" s="4" t="s">
        <v>29</v>
      </c>
      <c r="E18" s="11"/>
    </row>
    <row r="19" spans="1:5">
      <c r="A19" s="107"/>
      <c r="B19" s="108"/>
      <c r="C19" s="4" t="s">
        <v>41</v>
      </c>
      <c r="D19" s="4" t="s">
        <v>29</v>
      </c>
      <c r="E19" s="11"/>
    </row>
    <row r="20" spans="1:5">
      <c r="A20" s="107"/>
      <c r="B20" s="108"/>
      <c r="C20" s="4" t="s">
        <v>42</v>
      </c>
      <c r="D20" s="4" t="s">
        <v>29</v>
      </c>
      <c r="E20" s="11"/>
    </row>
    <row r="21" spans="1:5">
      <c r="A21" s="107"/>
      <c r="B21" s="108"/>
      <c r="C21" s="4" t="s">
        <v>32</v>
      </c>
      <c r="D21" s="4" t="s">
        <v>26</v>
      </c>
      <c r="E21" s="11"/>
    </row>
    <row r="22" spans="1:5" ht="15" customHeight="1">
      <c r="A22" s="107">
        <v>13</v>
      </c>
      <c r="B22" s="108" t="s">
        <v>10</v>
      </c>
      <c r="C22" s="4" t="s">
        <v>30</v>
      </c>
      <c r="D22" s="4" t="s">
        <v>45</v>
      </c>
      <c r="E22" s="11">
        <v>1</v>
      </c>
    </row>
    <row r="23" spans="1:5">
      <c r="A23" s="107"/>
      <c r="B23" s="108"/>
      <c r="C23" s="4" t="s">
        <v>43</v>
      </c>
      <c r="D23" s="4" t="s">
        <v>29</v>
      </c>
      <c r="E23" s="11">
        <v>36</v>
      </c>
    </row>
    <row r="24" spans="1:5">
      <c r="A24" s="107"/>
      <c r="B24" s="108"/>
      <c r="C24" s="4" t="s">
        <v>44</v>
      </c>
      <c r="D24" s="4" t="s">
        <v>28</v>
      </c>
      <c r="E24" s="11"/>
    </row>
    <row r="25" spans="1:5">
      <c r="A25" s="107"/>
      <c r="B25" s="108"/>
      <c r="C25" s="4" t="s">
        <v>32</v>
      </c>
      <c r="D25" s="4" t="s">
        <v>26</v>
      </c>
      <c r="E25" s="11">
        <v>90000</v>
      </c>
    </row>
    <row r="26" spans="1:5" ht="15" customHeight="1">
      <c r="A26" s="107">
        <v>14</v>
      </c>
      <c r="B26" s="108" t="s">
        <v>11</v>
      </c>
      <c r="C26" s="4" t="s">
        <v>47</v>
      </c>
      <c r="D26" s="4" t="s">
        <v>19</v>
      </c>
      <c r="E26" s="11"/>
    </row>
    <row r="27" spans="1:5">
      <c r="A27" s="107"/>
      <c r="B27" s="108"/>
      <c r="C27" s="4" t="s">
        <v>46</v>
      </c>
      <c r="D27" s="4" t="s">
        <v>29</v>
      </c>
      <c r="E27" s="11"/>
    </row>
    <row r="28" spans="1:5">
      <c r="A28" s="107"/>
      <c r="B28" s="108"/>
      <c r="C28" s="4" t="s">
        <v>21</v>
      </c>
      <c r="D28" s="4" t="s">
        <v>26</v>
      </c>
      <c r="E28" s="11"/>
    </row>
    <row r="29" spans="1:5" ht="15" customHeight="1">
      <c r="A29" s="16">
        <v>15</v>
      </c>
      <c r="B29" s="112" t="s">
        <v>27</v>
      </c>
      <c r="C29" s="113"/>
      <c r="D29" s="11" t="s">
        <v>26</v>
      </c>
      <c r="E29" s="79">
        <f>E11+E13+E15+E17+E21+E25+E28</f>
        <v>111000</v>
      </c>
    </row>
    <row r="30" spans="1:5" ht="15" customHeight="1">
      <c r="A30" s="107">
        <v>16</v>
      </c>
      <c r="B30" s="108" t="s">
        <v>12</v>
      </c>
      <c r="C30" s="6" t="s">
        <v>48</v>
      </c>
      <c r="D30" s="6" t="s">
        <v>29</v>
      </c>
      <c r="E30" s="11"/>
    </row>
    <row r="31" spans="1:5">
      <c r="A31" s="107"/>
      <c r="B31" s="108"/>
      <c r="C31" s="6" t="s">
        <v>90</v>
      </c>
      <c r="D31" s="6" t="s">
        <v>29</v>
      </c>
      <c r="E31" s="11">
        <v>2</v>
      </c>
    </row>
    <row r="32" spans="1:5">
      <c r="A32" s="107"/>
      <c r="B32" s="108"/>
      <c r="C32" s="9" t="s">
        <v>53</v>
      </c>
      <c r="D32" s="9" t="s">
        <v>28</v>
      </c>
      <c r="E32" s="11"/>
    </row>
    <row r="33" spans="1:5">
      <c r="A33" s="107"/>
      <c r="B33" s="108"/>
      <c r="C33" s="6" t="s">
        <v>52</v>
      </c>
      <c r="D33" s="6" t="s">
        <v>29</v>
      </c>
      <c r="E33" s="11">
        <v>2</v>
      </c>
    </row>
    <row r="34" spans="1:5">
      <c r="A34" s="107"/>
      <c r="B34" s="108"/>
      <c r="C34" s="6" t="s">
        <v>22</v>
      </c>
      <c r="D34" s="6" t="s">
        <v>29</v>
      </c>
      <c r="E34" s="11">
        <v>6</v>
      </c>
    </row>
    <row r="35" spans="1:5">
      <c r="A35" s="107"/>
      <c r="B35" s="108"/>
      <c r="C35" s="6" t="s">
        <v>51</v>
      </c>
      <c r="D35" s="6" t="s">
        <v>29</v>
      </c>
      <c r="E35" s="11"/>
    </row>
    <row r="36" spans="1:5">
      <c r="A36" s="107"/>
      <c r="B36" s="108"/>
      <c r="C36" s="4" t="s">
        <v>50</v>
      </c>
      <c r="D36" s="4" t="s">
        <v>28</v>
      </c>
      <c r="E36" s="11"/>
    </row>
    <row r="37" spans="1:5">
      <c r="A37" s="107"/>
      <c r="B37" s="108"/>
      <c r="C37" s="4" t="s">
        <v>49</v>
      </c>
      <c r="D37" s="4" t="s">
        <v>28</v>
      </c>
      <c r="E37" s="11"/>
    </row>
    <row r="38" spans="1:5">
      <c r="A38" s="107"/>
      <c r="B38" s="108"/>
      <c r="C38" s="4" t="s">
        <v>32</v>
      </c>
      <c r="D38" s="4" t="s">
        <v>26</v>
      </c>
      <c r="E38" s="11">
        <f>4*7600</f>
        <v>30400</v>
      </c>
    </row>
    <row r="39" spans="1:5">
      <c r="A39" s="107">
        <v>17</v>
      </c>
      <c r="B39" s="108" t="s">
        <v>13</v>
      </c>
      <c r="C39" s="4" t="s">
        <v>23</v>
      </c>
      <c r="D39" s="4" t="s">
        <v>29</v>
      </c>
      <c r="E39" s="11"/>
    </row>
    <row r="40" spans="1:5">
      <c r="A40" s="107"/>
      <c r="B40" s="108"/>
      <c r="C40" s="6" t="s">
        <v>51</v>
      </c>
      <c r="D40" s="6" t="s">
        <v>29</v>
      </c>
      <c r="E40" s="11"/>
    </row>
    <row r="41" spans="1:5">
      <c r="A41" s="107"/>
      <c r="B41" s="108"/>
      <c r="C41" s="4" t="s">
        <v>50</v>
      </c>
      <c r="D41" s="4" t="s">
        <v>28</v>
      </c>
      <c r="E41" s="11"/>
    </row>
    <row r="42" spans="1:5">
      <c r="A42" s="107"/>
      <c r="B42" s="108"/>
      <c r="C42" s="4" t="s">
        <v>32</v>
      </c>
      <c r="D42" s="4" t="s">
        <v>26</v>
      </c>
      <c r="E42" s="11"/>
    </row>
    <row r="43" spans="1:5">
      <c r="A43" s="107">
        <v>18</v>
      </c>
      <c r="B43" s="108" t="s">
        <v>14</v>
      </c>
      <c r="C43" s="4" t="s">
        <v>55</v>
      </c>
      <c r="D43" s="4" t="s">
        <v>29</v>
      </c>
      <c r="E43" s="11"/>
    </row>
    <row r="44" spans="1:5">
      <c r="A44" s="107"/>
      <c r="B44" s="108"/>
      <c r="C44" s="10" t="s">
        <v>56</v>
      </c>
      <c r="D44" s="10" t="s">
        <v>28</v>
      </c>
      <c r="E44" s="11"/>
    </row>
    <row r="45" spans="1:5">
      <c r="A45" s="107"/>
      <c r="B45" s="108"/>
      <c r="C45" s="4" t="s">
        <v>32</v>
      </c>
      <c r="D45" s="4" t="s">
        <v>26</v>
      </c>
      <c r="E45" s="11"/>
    </row>
    <row r="46" spans="1:5" ht="15" customHeight="1">
      <c r="A46" s="107">
        <v>19</v>
      </c>
      <c r="B46" s="108" t="s">
        <v>15</v>
      </c>
      <c r="C46" s="10" t="s">
        <v>57</v>
      </c>
      <c r="D46" s="10" t="s">
        <v>29</v>
      </c>
      <c r="E46" s="11"/>
    </row>
    <row r="47" spans="1:5">
      <c r="A47" s="107"/>
      <c r="B47" s="108"/>
      <c r="C47" s="10" t="s">
        <v>56</v>
      </c>
      <c r="D47" s="10" t="s">
        <v>28</v>
      </c>
      <c r="E47" s="11"/>
    </row>
    <row r="48" spans="1:5">
      <c r="A48" s="107"/>
      <c r="B48" s="108"/>
      <c r="C48" s="4" t="s">
        <v>32</v>
      </c>
      <c r="D48" s="4" t="s">
        <v>26</v>
      </c>
      <c r="E48" s="11"/>
    </row>
    <row r="49" spans="1:10" ht="38.25" customHeight="1">
      <c r="A49" s="23"/>
      <c r="B49" s="103" t="s">
        <v>77</v>
      </c>
      <c r="C49" s="104"/>
      <c r="D49" s="28" t="s">
        <v>26</v>
      </c>
      <c r="E49" s="77">
        <v>19084</v>
      </c>
    </row>
    <row r="50" spans="1:10" ht="15" customHeight="1">
      <c r="A50" s="16">
        <v>20</v>
      </c>
      <c r="B50" s="105" t="s">
        <v>16</v>
      </c>
      <c r="C50" s="106"/>
      <c r="D50" s="4" t="s">
        <v>26</v>
      </c>
      <c r="E50" s="11">
        <v>47708</v>
      </c>
    </row>
    <row r="51" spans="1:10" ht="15" customHeight="1">
      <c r="A51" s="16">
        <v>21</v>
      </c>
      <c r="B51" s="93" t="s">
        <v>17</v>
      </c>
      <c r="C51" s="94"/>
      <c r="D51" s="3" t="s">
        <v>26</v>
      </c>
      <c r="E51" s="77">
        <f>E50+E49+E48+E45+E42+E38</f>
        <v>97192</v>
      </c>
    </row>
    <row r="52" spans="1:10" ht="15" customHeight="1">
      <c r="A52" s="16">
        <v>22</v>
      </c>
      <c r="B52" s="93" t="s">
        <v>18</v>
      </c>
      <c r="C52" s="94"/>
      <c r="D52" s="3" t="s">
        <v>26</v>
      </c>
      <c r="E52" s="18">
        <f>E51+E29</f>
        <v>208192</v>
      </c>
    </row>
    <row r="53" spans="1:10" ht="15" customHeight="1">
      <c r="A53" s="16">
        <v>23</v>
      </c>
      <c r="B53" s="93" t="s">
        <v>94</v>
      </c>
      <c r="C53" s="94"/>
      <c r="D53" s="3" t="s">
        <v>26</v>
      </c>
      <c r="E53" s="18">
        <v>190835</v>
      </c>
    </row>
    <row r="55" spans="1:10">
      <c r="A55" s="58"/>
      <c r="B55" s="96" t="s">
        <v>81</v>
      </c>
      <c r="C55" s="96"/>
      <c r="D55" s="59"/>
      <c r="E55" s="62"/>
      <c r="F55" s="26"/>
      <c r="G55" s="26"/>
      <c r="H55" s="26"/>
      <c r="I55" s="26"/>
      <c r="J55" s="26"/>
    </row>
    <row r="56" spans="1:10">
      <c r="A56" s="58"/>
      <c r="B56" s="45" t="s">
        <v>86</v>
      </c>
      <c r="C56" s="53"/>
      <c r="D56" s="92" t="s">
        <v>80</v>
      </c>
      <c r="E56" s="62"/>
      <c r="F56" s="26"/>
      <c r="G56" s="26"/>
      <c r="H56" s="26"/>
      <c r="I56" s="26"/>
      <c r="J56" s="26"/>
    </row>
    <row r="57" spans="1:10">
      <c r="A57" s="58"/>
      <c r="B57" s="45" t="s">
        <v>82</v>
      </c>
      <c r="C57" s="45"/>
      <c r="D57" s="59"/>
      <c r="E57" s="62"/>
      <c r="F57" s="26"/>
      <c r="G57" s="26"/>
      <c r="H57" s="26"/>
      <c r="I57" s="26"/>
      <c r="J57" s="26"/>
    </row>
    <row r="58" spans="1:10">
      <c r="A58" s="58"/>
      <c r="B58" s="97" t="s">
        <v>83</v>
      </c>
      <c r="C58" s="97"/>
      <c r="D58" s="60"/>
      <c r="E58" s="62"/>
      <c r="F58" s="26"/>
      <c r="G58" s="26"/>
      <c r="H58" s="26"/>
      <c r="I58" s="26"/>
      <c r="J58" s="26"/>
    </row>
    <row r="59" spans="1:10">
      <c r="A59" s="58"/>
      <c r="B59" s="61" t="s">
        <v>84</v>
      </c>
      <c r="C59" s="47"/>
      <c r="D59" s="60"/>
      <c r="E59" s="62"/>
      <c r="F59" s="26"/>
      <c r="G59" s="26"/>
      <c r="H59" s="26"/>
      <c r="I59" s="26"/>
      <c r="J59" s="26"/>
    </row>
    <row r="60" spans="1:10">
      <c r="A60" s="58"/>
      <c r="B60" s="91" t="s">
        <v>84</v>
      </c>
      <c r="C60" s="47"/>
      <c r="D60" s="60"/>
      <c r="E60" s="62"/>
      <c r="F60" s="26"/>
      <c r="G60" s="26"/>
      <c r="H60" s="26"/>
      <c r="I60" s="26"/>
      <c r="J60" s="26"/>
    </row>
    <row r="61" spans="1:10">
      <c r="A61" s="58"/>
      <c r="B61" s="91" t="s">
        <v>85</v>
      </c>
      <c r="C61" s="47"/>
      <c r="D61" s="60"/>
      <c r="E61" s="62"/>
      <c r="F61" s="26"/>
      <c r="G61" s="26"/>
      <c r="H61" s="26"/>
      <c r="I61" s="26"/>
      <c r="J61" s="26"/>
    </row>
  </sheetData>
  <mergeCells count="33">
    <mergeCell ref="B12:B13"/>
    <mergeCell ref="A46:A48"/>
    <mergeCell ref="B46:B48"/>
    <mergeCell ref="A22:A25"/>
    <mergeCell ref="B22:B25"/>
    <mergeCell ref="A26:A28"/>
    <mergeCell ref="B26:B28"/>
    <mergeCell ref="A30:A38"/>
    <mergeCell ref="B30:B38"/>
    <mergeCell ref="A1:D1"/>
    <mergeCell ref="A39:A42"/>
    <mergeCell ref="B39:B42"/>
    <mergeCell ref="A43:A45"/>
    <mergeCell ref="B43:B45"/>
    <mergeCell ref="A14:A15"/>
    <mergeCell ref="B14:B15"/>
    <mergeCell ref="A16:A17"/>
    <mergeCell ref="B16:B17"/>
    <mergeCell ref="A18:A21"/>
    <mergeCell ref="B18:B21"/>
    <mergeCell ref="B2:C2"/>
    <mergeCell ref="B8:C8"/>
    <mergeCell ref="A9:A11"/>
    <mergeCell ref="B9:B11"/>
    <mergeCell ref="A12:A13"/>
    <mergeCell ref="B55:C55"/>
    <mergeCell ref="B58:C58"/>
    <mergeCell ref="B29:C29"/>
    <mergeCell ref="B49:C49"/>
    <mergeCell ref="B50:C50"/>
    <mergeCell ref="B51:C51"/>
    <mergeCell ref="B52:C52"/>
    <mergeCell ref="B53:C5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61"/>
  <sheetViews>
    <sheetView topLeftCell="A29" zoomScaleNormal="100" workbookViewId="0">
      <selection activeCell="B53" sqref="B53:C53"/>
    </sheetView>
  </sheetViews>
  <sheetFormatPr defaultRowHeight="15"/>
  <cols>
    <col min="1" max="1" width="6.42578125" style="17" bestFit="1" customWidth="1"/>
    <col min="2" max="2" width="33.140625" style="13" customWidth="1"/>
    <col min="3" max="3" width="24.140625" style="8" customWidth="1"/>
    <col min="4" max="4" width="10" style="8" customWidth="1"/>
    <col min="5" max="5" width="13.42578125" customWidth="1"/>
  </cols>
  <sheetData>
    <row r="1" spans="1:5" s="2" customFormat="1" ht="24" customHeight="1">
      <c r="A1" s="116" t="s">
        <v>70</v>
      </c>
      <c r="B1" s="116"/>
      <c r="C1" s="116"/>
      <c r="D1" s="116"/>
    </row>
    <row r="2" spans="1:5" s="5" customFormat="1" ht="12.75">
      <c r="A2" s="55" t="s">
        <v>3</v>
      </c>
      <c r="B2" s="109" t="s">
        <v>58</v>
      </c>
      <c r="C2" s="110"/>
      <c r="D2" s="78" t="s">
        <v>31</v>
      </c>
      <c r="E2" s="78" t="s">
        <v>79</v>
      </c>
    </row>
    <row r="3" spans="1:5">
      <c r="A3" s="16">
        <v>1</v>
      </c>
      <c r="B3" s="12" t="s">
        <v>4</v>
      </c>
      <c r="C3" s="7" t="s">
        <v>24</v>
      </c>
      <c r="D3" s="7"/>
      <c r="E3" s="14"/>
    </row>
    <row r="4" spans="1:5">
      <c r="A4" s="16">
        <v>2</v>
      </c>
      <c r="B4" s="12" t="s">
        <v>5</v>
      </c>
      <c r="C4" s="11">
        <v>22</v>
      </c>
      <c r="D4" s="11"/>
      <c r="E4" s="14"/>
    </row>
    <row r="5" spans="1:5">
      <c r="A5" s="16">
        <v>3</v>
      </c>
      <c r="B5" s="12" t="s">
        <v>33</v>
      </c>
      <c r="C5" s="11">
        <v>9</v>
      </c>
      <c r="D5" s="11"/>
      <c r="E5" s="14"/>
    </row>
    <row r="6" spans="1:5" ht="15" customHeight="1">
      <c r="A6" s="16">
        <v>4</v>
      </c>
      <c r="B6" s="12" t="s">
        <v>6</v>
      </c>
      <c r="C6" s="11">
        <v>2</v>
      </c>
      <c r="D6" s="11"/>
      <c r="E6" s="14"/>
    </row>
    <row r="7" spans="1:5" ht="15" customHeight="1">
      <c r="A7" s="16">
        <v>5</v>
      </c>
      <c r="B7" s="12" t="s">
        <v>7</v>
      </c>
      <c r="C7" s="11" t="s">
        <v>34</v>
      </c>
      <c r="D7" s="11"/>
      <c r="E7" s="14"/>
    </row>
    <row r="8" spans="1:5">
      <c r="A8" s="16">
        <v>6</v>
      </c>
      <c r="B8" s="111" t="s">
        <v>8</v>
      </c>
      <c r="C8" s="111"/>
      <c r="D8" s="16" t="s">
        <v>26</v>
      </c>
      <c r="E8" s="14"/>
    </row>
    <row r="9" spans="1:5">
      <c r="A9" s="107">
        <v>7</v>
      </c>
      <c r="B9" s="108" t="s">
        <v>0</v>
      </c>
      <c r="C9" s="4" t="s">
        <v>35</v>
      </c>
      <c r="D9" s="4" t="s">
        <v>19</v>
      </c>
      <c r="E9" s="19">
        <v>48</v>
      </c>
    </row>
    <row r="10" spans="1:5">
      <c r="A10" s="107"/>
      <c r="B10" s="108"/>
      <c r="C10" s="4" t="s">
        <v>20</v>
      </c>
      <c r="D10" s="4" t="s">
        <v>29</v>
      </c>
      <c r="E10" s="11"/>
    </row>
    <row r="11" spans="1:5">
      <c r="A11" s="107"/>
      <c r="B11" s="108"/>
      <c r="C11" s="4" t="s">
        <v>32</v>
      </c>
      <c r="D11" s="4" t="s">
        <v>26</v>
      </c>
      <c r="E11" s="19">
        <f>E9*756</f>
        <v>36288</v>
      </c>
    </row>
    <row r="12" spans="1:5">
      <c r="A12" s="107">
        <v>8</v>
      </c>
      <c r="B12" s="108" t="s">
        <v>2</v>
      </c>
      <c r="C12" s="4" t="s">
        <v>36</v>
      </c>
      <c r="D12" s="4" t="s">
        <v>28</v>
      </c>
      <c r="E12" s="18">
        <v>29</v>
      </c>
    </row>
    <row r="13" spans="1:5">
      <c r="A13" s="107"/>
      <c r="B13" s="108"/>
      <c r="C13" s="4" t="s">
        <v>32</v>
      </c>
      <c r="D13" s="4" t="s">
        <v>26</v>
      </c>
      <c r="E13" s="18">
        <f>E12*300</f>
        <v>8700</v>
      </c>
    </row>
    <row r="14" spans="1:5" ht="15" customHeight="1">
      <c r="A14" s="107">
        <v>9</v>
      </c>
      <c r="B14" s="108" t="s">
        <v>1</v>
      </c>
      <c r="C14" s="4" t="s">
        <v>37</v>
      </c>
      <c r="D14" s="4" t="s">
        <v>29</v>
      </c>
      <c r="E14" s="18"/>
    </row>
    <row r="15" spans="1:5">
      <c r="A15" s="107"/>
      <c r="B15" s="108"/>
      <c r="C15" s="4" t="s">
        <v>32</v>
      </c>
      <c r="D15" s="4" t="s">
        <v>26</v>
      </c>
      <c r="E15" s="11"/>
    </row>
    <row r="16" spans="1:5" ht="15" customHeight="1">
      <c r="A16" s="107">
        <v>10</v>
      </c>
      <c r="B16" s="108" t="s">
        <v>38</v>
      </c>
      <c r="C16" s="4" t="s">
        <v>39</v>
      </c>
      <c r="D16" s="4" t="s">
        <v>29</v>
      </c>
      <c r="E16" s="11">
        <v>1</v>
      </c>
    </row>
    <row r="17" spans="1:5">
      <c r="A17" s="107"/>
      <c r="B17" s="108"/>
      <c r="C17" s="4" t="s">
        <v>32</v>
      </c>
      <c r="D17" s="4" t="s">
        <v>26</v>
      </c>
      <c r="E17" s="11">
        <v>34000</v>
      </c>
    </row>
    <row r="18" spans="1:5" ht="15" customHeight="1">
      <c r="A18" s="107">
        <v>12</v>
      </c>
      <c r="B18" s="108" t="s">
        <v>9</v>
      </c>
      <c r="C18" s="4" t="s">
        <v>40</v>
      </c>
      <c r="D18" s="4" t="s">
        <v>29</v>
      </c>
      <c r="E18" s="11"/>
    </row>
    <row r="19" spans="1:5">
      <c r="A19" s="107"/>
      <c r="B19" s="108"/>
      <c r="C19" s="4" t="s">
        <v>41</v>
      </c>
      <c r="D19" s="4" t="s">
        <v>29</v>
      </c>
      <c r="E19" s="11"/>
    </row>
    <row r="20" spans="1:5">
      <c r="A20" s="107"/>
      <c r="B20" s="108"/>
      <c r="C20" s="4" t="s">
        <v>42</v>
      </c>
      <c r="D20" s="4" t="s">
        <v>29</v>
      </c>
      <c r="E20" s="11"/>
    </row>
    <row r="21" spans="1:5">
      <c r="A21" s="107"/>
      <c r="B21" s="108"/>
      <c r="C21" s="4" t="s">
        <v>32</v>
      </c>
      <c r="D21" s="4" t="s">
        <v>26</v>
      </c>
      <c r="E21" s="11"/>
    </row>
    <row r="22" spans="1:5" ht="15" customHeight="1">
      <c r="A22" s="107">
        <v>13</v>
      </c>
      <c r="B22" s="108" t="s">
        <v>10</v>
      </c>
      <c r="C22" s="4" t="s">
        <v>30</v>
      </c>
      <c r="D22" s="4" t="s">
        <v>45</v>
      </c>
      <c r="E22" s="11"/>
    </row>
    <row r="23" spans="1:5">
      <c r="A23" s="107"/>
      <c r="B23" s="108"/>
      <c r="C23" s="4" t="s">
        <v>43</v>
      </c>
      <c r="D23" s="4" t="s">
        <v>29</v>
      </c>
      <c r="E23" s="11"/>
    </row>
    <row r="24" spans="1:5">
      <c r="A24" s="107"/>
      <c r="B24" s="108"/>
      <c r="C24" s="4" t="s">
        <v>44</v>
      </c>
      <c r="D24" s="4" t="s">
        <v>28</v>
      </c>
      <c r="E24" s="11"/>
    </row>
    <row r="25" spans="1:5">
      <c r="A25" s="107"/>
      <c r="B25" s="108"/>
      <c r="C25" s="4" t="s">
        <v>32</v>
      </c>
      <c r="D25" s="4" t="s">
        <v>26</v>
      </c>
      <c r="E25" s="11"/>
    </row>
    <row r="26" spans="1:5" ht="15" customHeight="1">
      <c r="A26" s="107">
        <v>14</v>
      </c>
      <c r="B26" s="108" t="s">
        <v>11</v>
      </c>
      <c r="C26" s="4" t="s">
        <v>47</v>
      </c>
      <c r="D26" s="4" t="s">
        <v>19</v>
      </c>
      <c r="E26" s="11"/>
    </row>
    <row r="27" spans="1:5">
      <c r="A27" s="107"/>
      <c r="B27" s="108"/>
      <c r="C27" s="4" t="s">
        <v>46</v>
      </c>
      <c r="D27" s="4" t="s">
        <v>29</v>
      </c>
      <c r="E27" s="11"/>
    </row>
    <row r="28" spans="1:5">
      <c r="A28" s="107"/>
      <c r="B28" s="108"/>
      <c r="C28" s="4" t="s">
        <v>21</v>
      </c>
      <c r="D28" s="4" t="s">
        <v>26</v>
      </c>
      <c r="E28" s="11"/>
    </row>
    <row r="29" spans="1:5" ht="15" customHeight="1">
      <c r="A29" s="16">
        <v>15</v>
      </c>
      <c r="B29" s="112" t="s">
        <v>27</v>
      </c>
      <c r="C29" s="113"/>
      <c r="D29" s="11" t="s">
        <v>26</v>
      </c>
      <c r="E29" s="65">
        <f>E11+E13+E15+E17+E21+E25+E28</f>
        <v>78988</v>
      </c>
    </row>
    <row r="30" spans="1:5" ht="15" customHeight="1">
      <c r="A30" s="107">
        <v>16</v>
      </c>
      <c r="B30" s="108" t="s">
        <v>12</v>
      </c>
      <c r="C30" s="6" t="s">
        <v>48</v>
      </c>
      <c r="D30" s="6" t="s">
        <v>29</v>
      </c>
      <c r="E30" s="11">
        <v>2</v>
      </c>
    </row>
    <row r="31" spans="1:5">
      <c r="A31" s="107"/>
      <c r="B31" s="108"/>
      <c r="C31" s="6" t="s">
        <v>54</v>
      </c>
      <c r="D31" s="6" t="s">
        <v>29</v>
      </c>
      <c r="E31" s="11"/>
    </row>
    <row r="32" spans="1:5">
      <c r="A32" s="107"/>
      <c r="B32" s="108"/>
      <c r="C32" s="9" t="s">
        <v>53</v>
      </c>
      <c r="D32" s="9" t="s">
        <v>28</v>
      </c>
      <c r="E32" s="11"/>
    </row>
    <row r="33" spans="1:5">
      <c r="A33" s="107"/>
      <c r="B33" s="108"/>
      <c r="C33" s="6" t="s">
        <v>52</v>
      </c>
      <c r="D33" s="6" t="s">
        <v>29</v>
      </c>
      <c r="E33" s="11"/>
    </row>
    <row r="34" spans="1:5">
      <c r="A34" s="107"/>
      <c r="B34" s="108"/>
      <c r="C34" s="6" t="s">
        <v>88</v>
      </c>
      <c r="D34" s="6" t="s">
        <v>29</v>
      </c>
      <c r="E34" s="11"/>
    </row>
    <row r="35" spans="1:5">
      <c r="A35" s="107"/>
      <c r="B35" s="108"/>
      <c r="C35" s="6" t="s">
        <v>51</v>
      </c>
      <c r="D35" s="6" t="s">
        <v>29</v>
      </c>
      <c r="E35" s="11"/>
    </row>
    <row r="36" spans="1:5">
      <c r="A36" s="107"/>
      <c r="B36" s="108"/>
      <c r="C36" s="4" t="s">
        <v>50</v>
      </c>
      <c r="D36" s="4" t="s">
        <v>28</v>
      </c>
      <c r="E36" s="11">
        <v>20</v>
      </c>
    </row>
    <row r="37" spans="1:5">
      <c r="A37" s="107"/>
      <c r="B37" s="108"/>
      <c r="C37" s="4" t="s">
        <v>49</v>
      </c>
      <c r="D37" s="4" t="s">
        <v>28</v>
      </c>
      <c r="E37" s="11"/>
    </row>
    <row r="38" spans="1:5">
      <c r="A38" s="107"/>
      <c r="B38" s="108"/>
      <c r="C38" s="4" t="s">
        <v>32</v>
      </c>
      <c r="D38" s="4" t="s">
        <v>26</v>
      </c>
      <c r="E38" s="11">
        <v>26600</v>
      </c>
    </row>
    <row r="39" spans="1:5">
      <c r="A39" s="107">
        <v>17</v>
      </c>
      <c r="B39" s="108" t="s">
        <v>13</v>
      </c>
      <c r="C39" s="4" t="s">
        <v>23</v>
      </c>
      <c r="D39" s="4" t="s">
        <v>29</v>
      </c>
      <c r="E39" s="11"/>
    </row>
    <row r="40" spans="1:5">
      <c r="A40" s="107"/>
      <c r="B40" s="108"/>
      <c r="C40" s="6" t="s">
        <v>51</v>
      </c>
      <c r="D40" s="6" t="s">
        <v>29</v>
      </c>
      <c r="E40" s="11"/>
    </row>
    <row r="41" spans="1:5">
      <c r="A41" s="107"/>
      <c r="B41" s="108"/>
      <c r="C41" s="4" t="s">
        <v>50</v>
      </c>
      <c r="D41" s="4" t="s">
        <v>28</v>
      </c>
      <c r="E41" s="11">
        <v>10</v>
      </c>
    </row>
    <row r="42" spans="1:5">
      <c r="A42" s="107"/>
      <c r="B42" s="108"/>
      <c r="C42" s="4" t="s">
        <v>32</v>
      </c>
      <c r="D42" s="4" t="s">
        <v>26</v>
      </c>
      <c r="E42" s="11">
        <f>E41*560</f>
        <v>5600</v>
      </c>
    </row>
    <row r="43" spans="1:5">
      <c r="A43" s="107">
        <v>18</v>
      </c>
      <c r="B43" s="108" t="s">
        <v>14</v>
      </c>
      <c r="C43" s="6" t="s">
        <v>88</v>
      </c>
      <c r="D43" s="4" t="s">
        <v>29</v>
      </c>
      <c r="E43" s="11"/>
    </row>
    <row r="44" spans="1:5">
      <c r="A44" s="107"/>
      <c r="B44" s="108"/>
      <c r="C44" s="10" t="s">
        <v>56</v>
      </c>
      <c r="D44" s="10" t="s">
        <v>28</v>
      </c>
      <c r="E44" s="11"/>
    </row>
    <row r="45" spans="1:5">
      <c r="A45" s="107"/>
      <c r="B45" s="108"/>
      <c r="C45" s="4" t="s">
        <v>32</v>
      </c>
      <c r="D45" s="4" t="s">
        <v>26</v>
      </c>
      <c r="E45" s="11"/>
    </row>
    <row r="46" spans="1:5" ht="15" customHeight="1">
      <c r="A46" s="107">
        <v>19</v>
      </c>
      <c r="B46" s="108" t="s">
        <v>87</v>
      </c>
      <c r="C46" s="10" t="s">
        <v>57</v>
      </c>
      <c r="D46" s="10" t="s">
        <v>29</v>
      </c>
      <c r="E46" s="11"/>
    </row>
    <row r="47" spans="1:5">
      <c r="A47" s="107"/>
      <c r="B47" s="108"/>
      <c r="C47" s="10" t="s">
        <v>56</v>
      </c>
      <c r="D47" s="10" t="s">
        <v>28</v>
      </c>
      <c r="E47" s="11">
        <v>10</v>
      </c>
    </row>
    <row r="48" spans="1:5">
      <c r="A48" s="107"/>
      <c r="B48" s="108"/>
      <c r="C48" s="4" t="s">
        <v>32</v>
      </c>
      <c r="D48" s="4" t="s">
        <v>26</v>
      </c>
      <c r="E48" s="11">
        <f>E47*645</f>
        <v>6450</v>
      </c>
    </row>
    <row r="49" spans="1:10" ht="29.25" customHeight="1">
      <c r="A49" s="23">
        <v>20</v>
      </c>
      <c r="B49" s="105" t="s">
        <v>77</v>
      </c>
      <c r="C49" s="106"/>
      <c r="D49" s="4" t="s">
        <v>26</v>
      </c>
      <c r="E49" s="65">
        <v>18092</v>
      </c>
    </row>
    <row r="50" spans="1:10" ht="15" customHeight="1">
      <c r="A50" s="16">
        <v>21</v>
      </c>
      <c r="B50" s="105" t="s">
        <v>16</v>
      </c>
      <c r="C50" s="106"/>
      <c r="D50" s="4" t="s">
        <v>26</v>
      </c>
      <c r="E50" s="19">
        <v>45229</v>
      </c>
    </row>
    <row r="51" spans="1:10" ht="15" customHeight="1">
      <c r="A51" s="16">
        <v>22</v>
      </c>
      <c r="B51" s="93" t="s">
        <v>17</v>
      </c>
      <c r="C51" s="94"/>
      <c r="D51" s="3" t="s">
        <v>26</v>
      </c>
      <c r="E51" s="77">
        <f>E50+E49+E48+E45+E42+E38</f>
        <v>101971</v>
      </c>
    </row>
    <row r="52" spans="1:10" ht="15" customHeight="1">
      <c r="A52" s="16">
        <v>23</v>
      </c>
      <c r="B52" s="93" t="s">
        <v>18</v>
      </c>
      <c r="C52" s="94"/>
      <c r="D52" s="3" t="s">
        <v>26</v>
      </c>
      <c r="E52" s="18">
        <f>E51+E29</f>
        <v>180959</v>
      </c>
    </row>
    <row r="53" spans="1:10" ht="15" customHeight="1">
      <c r="A53" s="16">
        <v>24</v>
      </c>
      <c r="B53" s="93" t="s">
        <v>94</v>
      </c>
      <c r="C53" s="94"/>
      <c r="D53" s="3" t="s">
        <v>26</v>
      </c>
      <c r="E53" s="18">
        <v>180917</v>
      </c>
    </row>
    <row r="54" spans="1:10" ht="8.25" customHeight="1"/>
    <row r="55" spans="1:10">
      <c r="A55" s="58"/>
      <c r="B55" s="96" t="s">
        <v>81</v>
      </c>
      <c r="C55" s="96"/>
      <c r="D55" s="59"/>
      <c r="E55" s="62"/>
      <c r="F55" s="26"/>
      <c r="G55" s="26"/>
      <c r="H55" s="26"/>
      <c r="I55" s="26"/>
      <c r="J55" s="26"/>
    </row>
    <row r="56" spans="1:10">
      <c r="A56" s="58"/>
      <c r="B56" s="45" t="s">
        <v>86</v>
      </c>
      <c r="C56" s="53"/>
      <c r="D56" s="92" t="s">
        <v>80</v>
      </c>
      <c r="E56" s="62"/>
      <c r="F56" s="26"/>
      <c r="G56" s="26"/>
      <c r="H56" s="26"/>
      <c r="I56" s="26"/>
      <c r="J56" s="26"/>
    </row>
    <row r="57" spans="1:10">
      <c r="A57" s="58"/>
      <c r="B57" s="45" t="s">
        <v>82</v>
      </c>
      <c r="C57" s="45"/>
      <c r="D57" s="59"/>
      <c r="E57" s="62"/>
      <c r="F57" s="26"/>
      <c r="G57" s="26"/>
      <c r="H57" s="26"/>
      <c r="I57" s="26"/>
      <c r="J57" s="26"/>
    </row>
    <row r="58" spans="1:10">
      <c r="A58" s="58"/>
      <c r="B58" s="97" t="s">
        <v>83</v>
      </c>
      <c r="C58" s="97"/>
      <c r="D58" s="60"/>
      <c r="E58" s="62"/>
      <c r="F58" s="26"/>
      <c r="G58" s="26"/>
      <c r="H58" s="26"/>
      <c r="I58" s="26"/>
      <c r="J58" s="26"/>
    </row>
    <row r="59" spans="1:10">
      <c r="A59" s="58"/>
      <c r="B59" s="61" t="s">
        <v>84</v>
      </c>
      <c r="C59" s="47"/>
      <c r="D59" s="60"/>
      <c r="E59" s="62"/>
      <c r="F59" s="26"/>
      <c r="G59" s="26"/>
      <c r="H59" s="26"/>
      <c r="I59" s="26"/>
      <c r="J59" s="26"/>
    </row>
    <row r="60" spans="1:10">
      <c r="A60" s="58"/>
      <c r="B60" s="91" t="s">
        <v>84</v>
      </c>
      <c r="C60" s="47"/>
      <c r="D60" s="60"/>
      <c r="E60" s="62"/>
      <c r="F60" s="26"/>
      <c r="G60" s="26"/>
      <c r="H60" s="26"/>
      <c r="I60" s="26"/>
      <c r="J60" s="26"/>
    </row>
    <row r="61" spans="1:10">
      <c r="A61" s="58"/>
      <c r="B61" s="91" t="s">
        <v>85</v>
      </c>
      <c r="C61" s="47"/>
      <c r="D61" s="60"/>
      <c r="E61" s="62"/>
      <c r="F61" s="26"/>
      <c r="G61" s="26"/>
      <c r="H61" s="26"/>
      <c r="I61" s="26"/>
      <c r="J61" s="26"/>
    </row>
  </sheetData>
  <mergeCells count="33">
    <mergeCell ref="B51:C51"/>
    <mergeCell ref="A9:A11"/>
    <mergeCell ref="B9:B11"/>
    <mergeCell ref="A12:A13"/>
    <mergeCell ref="B55:C55"/>
    <mergeCell ref="B58:C58"/>
    <mergeCell ref="B29:C29"/>
    <mergeCell ref="B12:B13"/>
    <mergeCell ref="A46:A48"/>
    <mergeCell ref="B46:B48"/>
    <mergeCell ref="A22:A25"/>
    <mergeCell ref="B22:B25"/>
    <mergeCell ref="A26:A28"/>
    <mergeCell ref="B26:B28"/>
    <mergeCell ref="A30:A38"/>
    <mergeCell ref="B30:B38"/>
    <mergeCell ref="B52:C52"/>
    <mergeCell ref="B53:C53"/>
    <mergeCell ref="B49:C49"/>
    <mergeCell ref="B50:C50"/>
    <mergeCell ref="A1:D1"/>
    <mergeCell ref="A39:A42"/>
    <mergeCell ref="B39:B42"/>
    <mergeCell ref="A43:A45"/>
    <mergeCell ref="B43:B45"/>
    <mergeCell ref="A14:A15"/>
    <mergeCell ref="B14:B15"/>
    <mergeCell ref="A16:A17"/>
    <mergeCell ref="B16:B17"/>
    <mergeCell ref="A18:A21"/>
    <mergeCell ref="B18:B21"/>
    <mergeCell ref="B2:C2"/>
    <mergeCell ref="B8:C8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дом 1</vt:lpstr>
      <vt:lpstr>дом 4</vt:lpstr>
      <vt:lpstr>дом 6</vt:lpstr>
      <vt:lpstr>дом 7</vt:lpstr>
      <vt:lpstr>дом 8</vt:lpstr>
      <vt:lpstr>дом 10</vt:lpstr>
      <vt:lpstr>дом 14</vt:lpstr>
      <vt:lpstr>дом 19</vt:lpstr>
      <vt:lpstr>дом 20</vt:lpstr>
      <vt:lpstr>дом 21</vt:lpstr>
      <vt:lpstr>дом 24</vt:lpstr>
      <vt:lpstr>дом 26</vt:lpstr>
      <vt:lpstr>дом 27</vt:lpstr>
      <vt:lpstr>дом 28</vt:lpstr>
      <vt:lpstr>дом 32</vt:lpstr>
      <vt:lpstr>дом 34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2013-04-19T03:42:46Z</dcterms:modified>
</cp:coreProperties>
</file>