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28" sheetId="17" r:id="rId1"/>
  </sheets>
  <externalReferences>
    <externalReference r:id="rId2"/>
  </externalReferences>
  <definedNames>
    <definedName name="_xlnm.Print_Area" localSheetId="0">'28'!$A$1:$F$68</definedName>
  </definedNames>
  <calcPr calcId="125725"/>
</workbook>
</file>

<file path=xl/calcChain.xml><?xml version="1.0" encoding="utf-8"?>
<calcChain xmlns="http://schemas.openxmlformats.org/spreadsheetml/2006/main">
  <c r="E31" i="17"/>
  <c r="E12"/>
  <c r="E44" l="1"/>
  <c r="E48" l="1"/>
  <c r="E59" l="1"/>
  <c r="E13" l="1"/>
  <c r="E19" l="1"/>
  <c r="E55"/>
  <c r="E57" l="1"/>
  <c r="E35"/>
  <c r="E58" l="1"/>
  <c r="E14" s="1"/>
</calcChain>
</file>

<file path=xl/sharedStrings.xml><?xml version="1.0" encoding="utf-8"?>
<sst xmlns="http://schemas.openxmlformats.org/spreadsheetml/2006/main" count="139" uniqueCount="82">
  <si>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</si>
  <si>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</si>
  <si>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</si>
  <si>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</si>
  <si>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</si>
  <si>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</si>
  <si>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</si>
  <si>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</si>
  <si>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</si>
  <si>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</si>
  <si>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</si>
  <si>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</si>
  <si>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</si>
  <si>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</si>
  <si>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</si>
  <si>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</si>
  <si>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</si>
  <si>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</si>
  <si>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</si>
  <si>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</si>
  <si>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</si>
  <si>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</si>
  <si>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</si>
  <si>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</si>
  <si>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</si>
  <si>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</si>
  <si>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</si>
  <si>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</si>
  <si>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</si>
  <si>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</si>
  <si>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</si>
  <si>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</si>
  <si>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</si>
  <si>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</si>
  <si>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</si>
  <si>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</si>
  <si>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</si>
  <si>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</si>
  <si>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</si>
  <si>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</si>
  <si>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</si>
  <si>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</si>
  <si>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</si>
  <si>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</si>
  <si>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</si>
  <si>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</si>
  <si>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</si>
  <si>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</si>
  <si>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</si>
  <si>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</si>
  <si>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</si>
  <si>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арматура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</si>
  <si>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</si>
  <si>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</si>
  <si>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</si>
  <si>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</si>
  <si>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</si>
  <si>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</si>
  <si>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Работы выполненные  с начала 2012 г.</t>
  </si>
  <si>
    <t>бетонная лотковая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</si>
  <si>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</si>
  <si>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</si>
  <si>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</si>
  <si>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</si>
  <si>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</si>
  <si>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</si>
  <si>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</si>
  <si>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</si>
  <si>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 xml:space="preserve"> труба-обратка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</si>
  <si>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</si>
  <si>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</si>
  <si>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</si>
  <si>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</si>
  <si>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</si>
  <si>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</si>
  <si>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28 / 9 / 2</t>
  </si>
  <si>
    <t xml:space="preserve"> труба </t>
  </si>
  <si>
    <t>манометры, термометры</t>
  </si>
  <si>
    <t>План работ  по текущему ремонту  на 2013 г  по дому №28</t>
  </si>
  <si>
    <t>частичн.отделка до 1и2 эт.</t>
  </si>
  <si>
    <t>"____"______________________ 2013 г.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</si>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</sst>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8" applyFont="1"/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9" fillId="0" borderId="0" xfId="0" applyFont="1"/>
    <xf numFmtId="0" fontId="5" fillId="0" borderId="1" xfId="8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41" fontId="17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41" fontId="16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165" fontId="20" fillId="0" borderId="7" xfId="0" applyNumberFormat="1" applyFont="1" applyBorder="1" applyAlignment="1">
      <alignment horizontal="center" vertical="top" wrapText="1"/>
    </xf>
    <xf numFmtId="165" fontId="19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/>
    </xf>
    <xf numFmtId="165" fontId="19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vertical="top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G14" sqref="G14"/>
    </sheetView>
  </sheetViews>
  <sheetFormatPr defaultRowHeight="15"/>
  <cols>
    <col min="1" max="1" width="6.42578125" style="11" bestFit="1" customWidth="1"/>
    <col min="2" max="2" width="34.5703125" style="9" customWidth="1"/>
    <col min="3" max="3" width="24.5703125" style="5" customWidth="1"/>
    <col min="4" max="4" width="13.140625" style="5" customWidth="1"/>
    <col min="5" max="5" width="13.140625" customWidth="1"/>
    <col min="6" max="6" width="12.85546875" hidden="1" customWidth="1"/>
    <col min="7" max="7" width="10.5703125" bestFit="1" customWidth="1"/>
  </cols>
  <sheetData>
    <row r="1" spans="1:8">
      <c r="C1" s="62" t="s">
        <v>60</v>
      </c>
      <c r="D1" s="62"/>
      <c r="E1" s="62"/>
      <c r="F1" s="62"/>
    </row>
    <row r="2" spans="1:8">
      <c r="C2" s="62" t="s">
        <v>61</v>
      </c>
      <c r="D2" s="62"/>
      <c r="E2" s="62"/>
      <c r="F2" s="62"/>
    </row>
    <row r="3" spans="1:8">
      <c r="C3" s="62" t="s">
        <v>62</v>
      </c>
      <c r="D3" s="62"/>
      <c r="E3" s="62"/>
      <c r="F3" s="62"/>
    </row>
    <row r="4" spans="1:8">
      <c r="C4" s="62" t="s">
        <v>80</v>
      </c>
      <c r="D4" s="62"/>
      <c r="E4" s="62"/>
      <c r="F4" s="62"/>
    </row>
    <row r="5" spans="1:8" s="1" customFormat="1" ht="15.75" thickBot="1">
      <c r="A5" s="75" t="s">
        <v>78</v>
      </c>
      <c r="B5" s="75"/>
      <c r="C5" s="75"/>
      <c r="D5" s="75"/>
      <c r="E5" s="75"/>
      <c r="F5" s="52"/>
    </row>
    <row r="6" spans="1:8" s="3" customFormat="1" ht="26.25" thickBot="1">
      <c r="A6" s="23" t="s">
        <v>3</v>
      </c>
      <c r="B6" s="71" t="s">
        <v>49</v>
      </c>
      <c r="C6" s="72"/>
      <c r="D6" s="24" t="s">
        <v>25</v>
      </c>
      <c r="E6" s="51" t="s">
        <v>74</v>
      </c>
      <c r="F6" s="15" t="s">
        <v>57</v>
      </c>
    </row>
    <row r="7" spans="1:8" s="3" customFormat="1">
      <c r="A7" s="30">
        <v>1</v>
      </c>
      <c r="B7" s="35" t="s">
        <v>4</v>
      </c>
      <c r="C7" s="36" t="s">
        <v>20</v>
      </c>
      <c r="D7" s="36"/>
      <c r="E7" s="38"/>
      <c r="F7" s="39"/>
      <c r="G7" s="37"/>
      <c r="H7" s="37"/>
    </row>
    <row r="8" spans="1:8" s="3" customFormat="1">
      <c r="A8" s="40">
        <v>2</v>
      </c>
      <c r="B8" s="35" t="s">
        <v>72</v>
      </c>
      <c r="C8" s="41" t="s">
        <v>75</v>
      </c>
      <c r="D8" s="38"/>
      <c r="E8" s="38"/>
      <c r="F8" s="39"/>
      <c r="G8" s="37"/>
      <c r="H8" s="37"/>
    </row>
    <row r="9" spans="1:8" s="3" customFormat="1">
      <c r="A9" s="40">
        <v>5</v>
      </c>
      <c r="B9" s="42" t="s">
        <v>5</v>
      </c>
      <c r="C9" s="43" t="s">
        <v>27</v>
      </c>
      <c r="D9" s="38"/>
      <c r="E9" s="38"/>
      <c r="F9" s="39"/>
      <c r="G9" s="37"/>
      <c r="H9" s="37"/>
    </row>
    <row r="10" spans="1:8" s="3" customFormat="1">
      <c r="A10" s="40"/>
      <c r="B10" s="35" t="s">
        <v>69</v>
      </c>
      <c r="C10" s="35"/>
      <c r="D10" s="44" t="s">
        <v>16</v>
      </c>
      <c r="E10" s="45">
        <v>4134.7</v>
      </c>
      <c r="F10" s="39"/>
      <c r="G10" s="37"/>
      <c r="H10" s="37"/>
    </row>
    <row r="11" spans="1:8" s="3" customFormat="1">
      <c r="A11" s="40"/>
      <c r="B11" s="73" t="s">
        <v>73</v>
      </c>
      <c r="C11" s="74"/>
      <c r="D11" s="44" t="s">
        <v>21</v>
      </c>
      <c r="E11" s="45">
        <v>76882</v>
      </c>
      <c r="F11" s="39"/>
      <c r="G11" s="37"/>
      <c r="H11" s="37"/>
    </row>
    <row r="12" spans="1:8" s="3" customFormat="1">
      <c r="A12" s="40"/>
      <c r="B12" s="73" t="s">
        <v>70</v>
      </c>
      <c r="C12" s="74"/>
      <c r="D12" s="43" t="s">
        <v>21</v>
      </c>
      <c r="E12" s="46">
        <f>E10*4.04*12</f>
        <v>200450.25599999999</v>
      </c>
      <c r="F12" s="39"/>
      <c r="G12" s="37"/>
      <c r="H12" s="37"/>
    </row>
    <row r="13" spans="1:8" s="3" customFormat="1">
      <c r="A13" s="40"/>
      <c r="B13" s="73" t="s">
        <v>71</v>
      </c>
      <c r="C13" s="74"/>
      <c r="D13" s="43" t="s">
        <v>21</v>
      </c>
      <c r="E13" s="46">
        <f>E12-E11</f>
        <v>123568.25599999999</v>
      </c>
      <c r="F13" s="39"/>
      <c r="G13" s="37"/>
      <c r="H13" s="37"/>
    </row>
    <row r="14" spans="1:8" s="3" customFormat="1" ht="15.75" customHeight="1" thickBot="1">
      <c r="A14" s="47">
        <v>6</v>
      </c>
      <c r="B14" s="56" t="s">
        <v>81</v>
      </c>
      <c r="C14" s="57"/>
      <c r="D14" s="48" t="s">
        <v>21</v>
      </c>
      <c r="E14" s="49">
        <f>E58</f>
        <v>114713.65119999999</v>
      </c>
      <c r="F14" s="50"/>
      <c r="G14" s="53"/>
      <c r="H14" s="17"/>
    </row>
    <row r="15" spans="1:8">
      <c r="A15" s="58">
        <v>7</v>
      </c>
      <c r="B15" s="59" t="s">
        <v>0</v>
      </c>
      <c r="C15" s="7" t="s">
        <v>59</v>
      </c>
      <c r="D15" s="2" t="s">
        <v>16</v>
      </c>
      <c r="E15" s="32"/>
      <c r="F15" s="10"/>
    </row>
    <row r="16" spans="1:8">
      <c r="A16" s="58"/>
      <c r="B16" s="59"/>
      <c r="C16" s="2" t="s">
        <v>17</v>
      </c>
      <c r="D16" s="2" t="s">
        <v>24</v>
      </c>
      <c r="E16" s="32"/>
      <c r="F16" s="10"/>
    </row>
    <row r="17" spans="1:6">
      <c r="A17" s="58"/>
      <c r="B17" s="59"/>
      <c r="C17" s="2" t="s">
        <v>26</v>
      </c>
      <c r="D17" s="2" t="s">
        <v>21</v>
      </c>
      <c r="E17" s="32"/>
      <c r="F17" s="10"/>
    </row>
    <row r="18" spans="1:6">
      <c r="A18" s="58">
        <v>8</v>
      </c>
      <c r="B18" s="59" t="s">
        <v>2</v>
      </c>
      <c r="C18" s="2" t="s">
        <v>28</v>
      </c>
      <c r="D18" s="2" t="s">
        <v>23</v>
      </c>
      <c r="E18" s="32"/>
      <c r="F18" s="10"/>
    </row>
    <row r="19" spans="1:6">
      <c r="A19" s="58"/>
      <c r="B19" s="59"/>
      <c r="C19" s="2" t="s">
        <v>26</v>
      </c>
      <c r="D19" s="2" t="s">
        <v>21</v>
      </c>
      <c r="E19" s="32">
        <f>E13*0.1</f>
        <v>12356.8256</v>
      </c>
      <c r="F19" s="10"/>
    </row>
    <row r="20" spans="1:6" ht="15" customHeight="1">
      <c r="A20" s="58">
        <v>9</v>
      </c>
      <c r="B20" s="59" t="s">
        <v>1</v>
      </c>
      <c r="C20" s="2" t="s">
        <v>29</v>
      </c>
      <c r="D20" s="2" t="s">
        <v>24</v>
      </c>
      <c r="E20" s="32"/>
      <c r="F20" s="10"/>
    </row>
    <row r="21" spans="1:6">
      <c r="A21" s="58"/>
      <c r="B21" s="59"/>
      <c r="C21" s="2" t="s">
        <v>26</v>
      </c>
      <c r="D21" s="2" t="s">
        <v>21</v>
      </c>
      <c r="E21" s="32"/>
      <c r="F21" s="10"/>
    </row>
    <row r="22" spans="1:6" ht="15" customHeight="1">
      <c r="A22" s="58">
        <v>10</v>
      </c>
      <c r="B22" s="59" t="s">
        <v>30</v>
      </c>
      <c r="C22" s="2" t="s">
        <v>31</v>
      </c>
      <c r="D22" s="2" t="s">
        <v>24</v>
      </c>
      <c r="E22" s="32"/>
      <c r="F22" s="10"/>
    </row>
    <row r="23" spans="1:6">
      <c r="A23" s="58"/>
      <c r="B23" s="59"/>
      <c r="C23" s="2" t="s">
        <v>26</v>
      </c>
      <c r="D23" s="2" t="s">
        <v>21</v>
      </c>
      <c r="E23" s="32"/>
      <c r="F23" s="10"/>
    </row>
    <row r="24" spans="1:6" ht="15" customHeight="1">
      <c r="A24" s="58">
        <v>12</v>
      </c>
      <c r="B24" s="59" t="s">
        <v>6</v>
      </c>
      <c r="C24" s="2" t="s">
        <v>32</v>
      </c>
      <c r="D24" s="2" t="s">
        <v>24</v>
      </c>
      <c r="E24" s="32"/>
      <c r="F24" s="10"/>
    </row>
    <row r="25" spans="1:6">
      <c r="A25" s="58"/>
      <c r="B25" s="59"/>
      <c r="C25" s="2" t="s">
        <v>33</v>
      </c>
      <c r="D25" s="2" t="s">
        <v>24</v>
      </c>
      <c r="E25" s="32"/>
      <c r="F25" s="10"/>
    </row>
    <row r="26" spans="1:6">
      <c r="A26" s="58"/>
      <c r="B26" s="59"/>
      <c r="C26" s="2" t="s">
        <v>34</v>
      </c>
      <c r="D26" s="2" t="s">
        <v>24</v>
      </c>
      <c r="E26" s="32"/>
      <c r="F26" s="10"/>
    </row>
    <row r="27" spans="1:6">
      <c r="A27" s="58"/>
      <c r="B27" s="59"/>
      <c r="C27" s="2" t="s">
        <v>26</v>
      </c>
      <c r="D27" s="2" t="s">
        <v>21</v>
      </c>
      <c r="E27" s="32"/>
      <c r="F27" s="10"/>
    </row>
    <row r="28" spans="1:6" ht="15" customHeight="1">
      <c r="A28" s="58">
        <v>13</v>
      </c>
      <c r="B28" s="59" t="s">
        <v>7</v>
      </c>
      <c r="C28" s="2" t="s">
        <v>79</v>
      </c>
      <c r="D28" s="2" t="s">
        <v>37</v>
      </c>
      <c r="E28" s="32"/>
      <c r="F28" s="10"/>
    </row>
    <row r="29" spans="1:6">
      <c r="A29" s="58"/>
      <c r="B29" s="59"/>
      <c r="C29" s="2" t="s">
        <v>35</v>
      </c>
      <c r="D29" s="2" t="s">
        <v>24</v>
      </c>
      <c r="E29" s="32">
        <v>72</v>
      </c>
      <c r="F29" s="10"/>
    </row>
    <row r="30" spans="1:6">
      <c r="A30" s="58"/>
      <c r="B30" s="59"/>
      <c r="C30" s="2" t="s">
        <v>36</v>
      </c>
      <c r="D30" s="2" t="s">
        <v>23</v>
      </c>
      <c r="E30" s="32"/>
      <c r="F30" s="10"/>
    </row>
    <row r="31" spans="1:6">
      <c r="A31" s="58"/>
      <c r="B31" s="59"/>
      <c r="C31" s="2" t="s">
        <v>26</v>
      </c>
      <c r="D31" s="2" t="s">
        <v>21</v>
      </c>
      <c r="E31" s="32">
        <f>17000*2</f>
        <v>34000</v>
      </c>
      <c r="F31" s="10"/>
    </row>
    <row r="32" spans="1:6" ht="15" customHeight="1">
      <c r="A32" s="58">
        <v>14</v>
      </c>
      <c r="B32" s="59" t="s">
        <v>8</v>
      </c>
      <c r="C32" s="2" t="s">
        <v>39</v>
      </c>
      <c r="D32" s="2" t="s">
        <v>16</v>
      </c>
      <c r="E32" s="32"/>
      <c r="F32" s="10"/>
    </row>
    <row r="33" spans="1:6">
      <c r="A33" s="58"/>
      <c r="B33" s="59"/>
      <c r="C33" s="2" t="s">
        <v>38</v>
      </c>
      <c r="D33" s="2" t="s">
        <v>24</v>
      </c>
      <c r="E33" s="32"/>
      <c r="F33" s="10"/>
    </row>
    <row r="34" spans="1:6">
      <c r="A34" s="58"/>
      <c r="B34" s="59"/>
      <c r="C34" s="2" t="s">
        <v>18</v>
      </c>
      <c r="D34" s="2" t="s">
        <v>21</v>
      </c>
      <c r="E34" s="32"/>
      <c r="F34" s="10"/>
    </row>
    <row r="35" spans="1:6" ht="15" customHeight="1">
      <c r="A35" s="16">
        <v>15</v>
      </c>
      <c r="B35" s="60" t="s">
        <v>22</v>
      </c>
      <c r="C35" s="61"/>
      <c r="D35" s="8" t="s">
        <v>21</v>
      </c>
      <c r="E35" s="32">
        <f>E34+E31+E27+E23+E21+E19+E17</f>
        <v>46356.825599999996</v>
      </c>
      <c r="F35" s="14"/>
    </row>
    <row r="36" spans="1:6" ht="15" customHeight="1">
      <c r="A36" s="58">
        <v>16</v>
      </c>
      <c r="B36" s="59" t="s">
        <v>9</v>
      </c>
      <c r="C36" s="4" t="s">
        <v>40</v>
      </c>
      <c r="D36" s="4" t="s">
        <v>24</v>
      </c>
      <c r="E36" s="32"/>
      <c r="F36" s="14"/>
    </row>
    <row r="37" spans="1:6">
      <c r="A37" s="58"/>
      <c r="B37" s="59"/>
      <c r="C37" s="4" t="s">
        <v>45</v>
      </c>
      <c r="D37" s="4" t="s">
        <v>24</v>
      </c>
      <c r="E37" s="32"/>
      <c r="F37" s="14"/>
    </row>
    <row r="38" spans="1:6">
      <c r="A38" s="58"/>
      <c r="B38" s="59"/>
      <c r="C38" s="6" t="s">
        <v>44</v>
      </c>
      <c r="D38" s="6" t="s">
        <v>23</v>
      </c>
      <c r="E38" s="32"/>
      <c r="F38" s="14"/>
    </row>
    <row r="39" spans="1:6">
      <c r="A39" s="58"/>
      <c r="B39" s="59"/>
      <c r="C39" s="4" t="s">
        <v>43</v>
      </c>
      <c r="D39" s="4" t="s">
        <v>24</v>
      </c>
      <c r="E39" s="32"/>
      <c r="F39" s="14"/>
    </row>
    <row r="40" spans="1:6">
      <c r="A40" s="58"/>
      <c r="B40" s="59"/>
      <c r="C40" s="4" t="s">
        <v>51</v>
      </c>
      <c r="D40" s="4" t="s">
        <v>24</v>
      </c>
      <c r="E40" s="32"/>
      <c r="F40" s="14"/>
    </row>
    <row r="41" spans="1:6">
      <c r="A41" s="58"/>
      <c r="B41" s="59"/>
      <c r="C41" s="54" t="s">
        <v>77</v>
      </c>
      <c r="D41" s="4" t="s">
        <v>24</v>
      </c>
      <c r="E41" s="32"/>
      <c r="F41" s="10"/>
    </row>
    <row r="42" spans="1:6">
      <c r="A42" s="58"/>
      <c r="B42" s="59"/>
      <c r="C42" s="2" t="s">
        <v>76</v>
      </c>
      <c r="D42" s="2" t="s">
        <v>23</v>
      </c>
      <c r="E42" s="32"/>
      <c r="F42" s="10"/>
    </row>
    <row r="43" spans="1:6">
      <c r="A43" s="58"/>
      <c r="B43" s="59"/>
      <c r="C43" s="2" t="s">
        <v>41</v>
      </c>
      <c r="D43" s="2" t="s">
        <v>23</v>
      </c>
      <c r="E43" s="32"/>
      <c r="F43" s="10"/>
    </row>
    <row r="44" spans="1:6">
      <c r="A44" s="58"/>
      <c r="B44" s="59"/>
      <c r="C44" s="2" t="s">
        <v>26</v>
      </c>
      <c r="D44" s="2" t="s">
        <v>21</v>
      </c>
      <c r="E44" s="34">
        <f>E42*1200</f>
        <v>0</v>
      </c>
      <c r="F44" s="13"/>
    </row>
    <row r="45" spans="1:6">
      <c r="A45" s="58">
        <v>17</v>
      </c>
      <c r="B45" s="59" t="s">
        <v>10</v>
      </c>
      <c r="C45" s="2" t="s">
        <v>19</v>
      </c>
      <c r="D45" s="2" t="s">
        <v>24</v>
      </c>
      <c r="E45" s="32"/>
      <c r="F45" s="13"/>
    </row>
    <row r="46" spans="1:6">
      <c r="A46" s="58"/>
      <c r="B46" s="59"/>
      <c r="C46" s="4" t="s">
        <v>42</v>
      </c>
      <c r="D46" s="4" t="s">
        <v>24</v>
      </c>
      <c r="E46" s="32"/>
      <c r="F46" s="13"/>
    </row>
    <row r="47" spans="1:6">
      <c r="A47" s="58"/>
      <c r="B47" s="59"/>
      <c r="C47" s="2" t="s">
        <v>68</v>
      </c>
      <c r="D47" s="2" t="s">
        <v>23</v>
      </c>
      <c r="E47" s="32">
        <v>10</v>
      </c>
      <c r="F47" s="14"/>
    </row>
    <row r="48" spans="1:6">
      <c r="A48" s="58"/>
      <c r="B48" s="59"/>
      <c r="C48" s="2" t="s">
        <v>26</v>
      </c>
      <c r="D48" s="2" t="s">
        <v>21</v>
      </c>
      <c r="E48" s="32">
        <f>E47*1100</f>
        <v>11000</v>
      </c>
      <c r="F48" s="14"/>
    </row>
    <row r="49" spans="1:6">
      <c r="A49" s="58">
        <v>18</v>
      </c>
      <c r="B49" s="59" t="s">
        <v>11</v>
      </c>
      <c r="C49" s="2" t="s">
        <v>46</v>
      </c>
      <c r="D49" s="2" t="s">
        <v>24</v>
      </c>
      <c r="E49" s="32"/>
      <c r="F49" s="13"/>
    </row>
    <row r="50" spans="1:6">
      <c r="A50" s="58"/>
      <c r="B50" s="59"/>
      <c r="C50" s="7" t="s">
        <v>47</v>
      </c>
      <c r="D50" s="7" t="s">
        <v>23</v>
      </c>
      <c r="E50" s="32"/>
      <c r="F50" s="13"/>
    </row>
    <row r="51" spans="1:6">
      <c r="A51" s="58"/>
      <c r="B51" s="59"/>
      <c r="C51" s="2" t="s">
        <v>26</v>
      </c>
      <c r="D51" s="2" t="s">
        <v>21</v>
      </c>
      <c r="E51" s="32"/>
      <c r="F51" s="13"/>
    </row>
    <row r="52" spans="1:6" ht="15" customHeight="1">
      <c r="A52" s="58">
        <v>19</v>
      </c>
      <c r="B52" s="59" t="s">
        <v>12</v>
      </c>
      <c r="C52" s="7" t="s">
        <v>48</v>
      </c>
      <c r="D52" s="7" t="s">
        <v>24</v>
      </c>
      <c r="E52" s="32"/>
      <c r="F52" s="13"/>
    </row>
    <row r="53" spans="1:6">
      <c r="A53" s="58"/>
      <c r="B53" s="59"/>
      <c r="C53" s="7" t="s">
        <v>47</v>
      </c>
      <c r="D53" s="7" t="s">
        <v>23</v>
      </c>
      <c r="E53" s="32"/>
      <c r="F53" s="13"/>
    </row>
    <row r="54" spans="1:6">
      <c r="A54" s="58"/>
      <c r="B54" s="59"/>
      <c r="C54" s="2" t="s">
        <v>26</v>
      </c>
      <c r="D54" s="2" t="s">
        <v>21</v>
      </c>
      <c r="E54" s="32">
        <v>45000</v>
      </c>
      <c r="F54" s="13"/>
    </row>
    <row r="55" spans="1:6" ht="27" customHeight="1">
      <c r="A55" s="16"/>
      <c r="B55" s="73" t="s">
        <v>50</v>
      </c>
      <c r="C55" s="76"/>
      <c r="D55" s="2" t="s">
        <v>21</v>
      </c>
      <c r="E55" s="32">
        <f>E13*0.1</f>
        <v>12356.8256</v>
      </c>
      <c r="F55" s="31"/>
    </row>
    <row r="56" spans="1:6" ht="15" customHeight="1">
      <c r="A56" s="16">
        <v>20</v>
      </c>
      <c r="B56" s="63" t="s">
        <v>13</v>
      </c>
      <c r="C56" s="64"/>
      <c r="D56" s="2" t="s">
        <v>21</v>
      </c>
      <c r="E56" s="32"/>
      <c r="F56" s="13"/>
    </row>
    <row r="57" spans="1:6" ht="15" customHeight="1">
      <c r="A57" s="16">
        <v>21</v>
      </c>
      <c r="B57" s="65" t="s">
        <v>14</v>
      </c>
      <c r="C57" s="66"/>
      <c r="D57" s="18" t="s">
        <v>21</v>
      </c>
      <c r="E57" s="32">
        <f>E56+E55+E54+E51+E48+E44</f>
        <v>68356.825599999996</v>
      </c>
      <c r="F57" s="14"/>
    </row>
    <row r="58" spans="1:6" ht="15" customHeight="1">
      <c r="A58" s="16">
        <v>22</v>
      </c>
      <c r="B58" s="65" t="s">
        <v>15</v>
      </c>
      <c r="C58" s="66"/>
      <c r="D58" s="18" t="s">
        <v>21</v>
      </c>
      <c r="E58" s="32">
        <f>E57+E35</f>
        <v>114713.65119999999</v>
      </c>
      <c r="F58" s="10"/>
    </row>
    <row r="59" spans="1:6" ht="15" hidden="1" customHeight="1">
      <c r="A59" s="16">
        <v>24</v>
      </c>
      <c r="B59" s="69" t="s">
        <v>58</v>
      </c>
      <c r="C59" s="70"/>
      <c r="D59" s="18" t="s">
        <v>21</v>
      </c>
      <c r="E59" s="32">
        <f>'[1]28'!$E$40</f>
        <v>0</v>
      </c>
      <c r="F59" s="12"/>
    </row>
    <row r="60" spans="1:6" hidden="1">
      <c r="A60" s="16"/>
      <c r="B60" s="65" t="s">
        <v>52</v>
      </c>
      <c r="C60" s="66"/>
      <c r="D60" s="8" t="s">
        <v>21</v>
      </c>
      <c r="E60" s="32"/>
      <c r="F60" s="12"/>
    </row>
    <row r="61" spans="1:6">
      <c r="B61" s="67" t="s">
        <v>63</v>
      </c>
      <c r="C61" s="67"/>
      <c r="D61" s="26"/>
      <c r="E61" s="29"/>
      <c r="F61" s="19"/>
    </row>
    <row r="62" spans="1:6">
      <c r="A62" s="25"/>
      <c r="B62" s="20" t="s">
        <v>64</v>
      </c>
      <c r="C62" s="22"/>
      <c r="D62" s="68" t="s">
        <v>66</v>
      </c>
      <c r="E62" s="68"/>
    </row>
    <row r="63" spans="1:6">
      <c r="A63" s="25"/>
      <c r="B63" s="20" t="s">
        <v>65</v>
      </c>
      <c r="C63" s="22"/>
      <c r="D63" s="68" t="s">
        <v>67</v>
      </c>
      <c r="E63" s="68"/>
    </row>
    <row r="64" spans="1:6">
      <c r="A64" s="25"/>
      <c r="B64" s="20" t="s">
        <v>53</v>
      </c>
      <c r="C64" s="20"/>
      <c r="D64" s="26"/>
      <c r="E64" s="17"/>
    </row>
    <row r="65" spans="1:5">
      <c r="A65" s="25"/>
      <c r="B65" s="55" t="s">
        <v>54</v>
      </c>
      <c r="C65" s="55"/>
      <c r="D65" s="27"/>
      <c r="E65" s="17"/>
    </row>
    <row r="66" spans="1:5">
      <c r="A66" s="25"/>
      <c r="B66" s="28" t="s">
        <v>55</v>
      </c>
      <c r="C66" s="21"/>
      <c r="D66" s="27"/>
      <c r="E66" s="17"/>
    </row>
    <row r="67" spans="1:5">
      <c r="A67" s="25"/>
      <c r="B67" s="33" t="s">
        <v>55</v>
      </c>
      <c r="C67" s="21"/>
      <c r="D67" s="27"/>
      <c r="E67" s="17"/>
    </row>
    <row r="68" spans="1:5">
      <c r="A68" s="25"/>
      <c r="B68" s="33" t="s">
        <v>56</v>
      </c>
      <c r="C68" s="21"/>
      <c r="D68" s="27"/>
      <c r="E68" s="17"/>
    </row>
  </sheetData>
  <mergeCells count="43">
    <mergeCell ref="A5:E5"/>
    <mergeCell ref="D63:E63"/>
    <mergeCell ref="C1:F1"/>
    <mergeCell ref="C2:F2"/>
    <mergeCell ref="C3:F3"/>
    <mergeCell ref="C4:F4"/>
    <mergeCell ref="B61:C61"/>
    <mergeCell ref="A45:A48"/>
    <mergeCell ref="B45:B48"/>
    <mergeCell ref="A49:A51"/>
    <mergeCell ref="B49:B51"/>
    <mergeCell ref="A20:A21"/>
    <mergeCell ref="B20:B21"/>
    <mergeCell ref="A22:A23"/>
    <mergeCell ref="B22:B23"/>
    <mergeCell ref="B6:C6"/>
    <mergeCell ref="A15:A17"/>
    <mergeCell ref="B15:B17"/>
    <mergeCell ref="D62:E62"/>
    <mergeCell ref="B55:C55"/>
    <mergeCell ref="B56:C56"/>
    <mergeCell ref="A24:A27"/>
    <mergeCell ref="B24:B27"/>
    <mergeCell ref="B35:C35"/>
    <mergeCell ref="A18:A19"/>
    <mergeCell ref="B18:B19"/>
    <mergeCell ref="A52:A54"/>
    <mergeCell ref="B52:B54"/>
    <mergeCell ref="A28:A31"/>
    <mergeCell ref="B28:B31"/>
    <mergeCell ref="A32:A34"/>
    <mergeCell ref="A36:A44"/>
    <mergeCell ref="B36:B44"/>
    <mergeCell ref="B65:C65"/>
    <mergeCell ref="B59:C59"/>
    <mergeCell ref="B60:C60"/>
    <mergeCell ref="B57:C57"/>
    <mergeCell ref="B58:C58"/>
    <mergeCell ref="B11:C11"/>
    <mergeCell ref="B12:C12"/>
    <mergeCell ref="B13:C13"/>
    <mergeCell ref="B14:C14"/>
    <mergeCell ref="B32:B3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28</vt:lpstr>
      <vt:lpstr>'28'!Область_печати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2013-04-03T06:56:23Z</dcterms:modified>
</cp:coreProperties>
</file>