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перечень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37" i="1" l="1"/>
  <c r="D20" i="1"/>
  <c r="F20" i="1" s="1"/>
  <c r="D18" i="1"/>
  <c r="F17" i="1"/>
  <c r="D17" i="1"/>
  <c r="D31" i="1" l="1"/>
  <c r="F31" i="1" s="1"/>
  <c r="F36" i="1" s="1"/>
  <c r="D36" i="1" l="1"/>
</calcChain>
</file>

<file path=xl/sharedStrings.xml><?xml version="1.0" encoding="utf-8"?>
<sst xmlns="http://schemas.openxmlformats.org/spreadsheetml/2006/main" count="87" uniqueCount="76">
  <si>
    <t>Состав работ, их периодичность и стоимость</t>
  </si>
  <si>
    <t>Блюхера, 11</t>
  </si>
  <si>
    <t>№ п/п</t>
  </si>
  <si>
    <t>Состав работ</t>
  </si>
  <si>
    <t>Периодичность работ</t>
  </si>
  <si>
    <t>Месячная стоимость работ, руб.</t>
  </si>
  <si>
    <t>Площадь обслуживания на 1 ставку</t>
  </si>
  <si>
    <t>цена на 1 кв. м  в месяц, руб.</t>
  </si>
  <si>
    <t>1.Санитарные работы по содержанию помещений общего пользования</t>
  </si>
  <si>
    <t>сумма, руб.</t>
  </si>
  <si>
    <t>1.1.</t>
  </si>
  <si>
    <t>Подметание полов во всех помещениях общего пользования</t>
  </si>
  <si>
    <t>1 раз в неделю</t>
  </si>
  <si>
    <t>1.2.</t>
  </si>
  <si>
    <t>Мытье полов в помещениях общего пользования</t>
  </si>
  <si>
    <t>2 раз в месяц</t>
  </si>
  <si>
    <t>1.3.</t>
  </si>
  <si>
    <t>Генеральная уборка подъезда (мытье окон, дверей, панелей,  протирка поверхностей почтовых ящиков,  перил)</t>
  </si>
  <si>
    <t>1 раз в год (май)</t>
  </si>
  <si>
    <t>2. Санитарные работы по содержанию земельного участка</t>
  </si>
  <si>
    <t>2.1.</t>
  </si>
  <si>
    <t>Подметание земельного участка в летнее время, сбор случайного мусора с газонов</t>
  </si>
  <si>
    <t>при необходимости</t>
  </si>
  <si>
    <t>2.2.</t>
  </si>
  <si>
    <t>Сдвижка снега в дни снегопада, подбор случайного мусора</t>
  </si>
  <si>
    <t>2.3.</t>
  </si>
  <si>
    <t>Посыпка противогололедными составами пешеходных дорожек в зимнее время</t>
  </si>
  <si>
    <t>2.4.</t>
  </si>
  <si>
    <t>Выкашивание газонов</t>
  </si>
  <si>
    <t>3 раза за сезон</t>
  </si>
  <si>
    <t>Вывоз ТБО</t>
  </si>
  <si>
    <t>по графику перевозчика</t>
  </si>
  <si>
    <t>Круглосуточное аварийно-диспетчерское обслуживание</t>
  </si>
  <si>
    <t>ежедневно</t>
  </si>
  <si>
    <t>6. Содержание инженерных сетей и оборудования</t>
  </si>
  <si>
    <t>6.1.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</si>
  <si>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</si>
  <si>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постоянно</t>
  </si>
  <si>
    <t>6.2.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</si>
  <si>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</si>
  <si>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6.3.</t>
  </si>
  <si>
    <t>Прочистка канализационного лежака</t>
  </si>
  <si>
    <t>6.4.</t>
  </si>
  <si>
    <t>Проверка исправности канализационных вытяжек</t>
  </si>
  <si>
    <t>6.5.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</si>
  <si>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</si>
  <si>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</si>
  <si>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6.6.</t>
  </si>
  <si>
    <t>Регулировка  системы отопления</t>
  </si>
  <si>
    <t>по мере необходимости</t>
  </si>
  <si>
    <t>6.7.</t>
  </si>
  <si>
    <t>Гидравлические испытания системы центрального отопления</t>
  </si>
  <si>
    <t>при подготовке к отопительному периоду</t>
  </si>
  <si>
    <t>6.8.</t>
  </si>
  <si>
    <t xml:space="preserve">Устранение аварий на сетях и оборудовании </t>
  </si>
  <si>
    <t>6.9.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</si>
  <si>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</si>
  <si>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10. Услуги по управлению многоквартирным домом</t>
  </si>
  <si>
    <t>8.1.</t>
  </si>
  <si>
    <t>Ведение технической документации на многоквартирный дом</t>
  </si>
  <si>
    <t>в теч. срока действия договора</t>
  </si>
  <si>
    <t>8.2.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</si>
  <si>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</si>
  <si>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8.3.</t>
  </si>
  <si>
    <t>Заключение договоров на поставку коммунальных услуг в многоквартирный дом. Контроль за исполнением договоров.</t>
  </si>
  <si>
    <t>8.4.</t>
  </si>
  <si>
    <t>Начисление и сбор платы за  содержание и ремонт жилья, за коммунальные услуги.</t>
  </si>
  <si>
    <t>8.5.</t>
  </si>
  <si>
    <t>Ведение пообъектного учета расходования средств</t>
  </si>
  <si>
    <t xml:space="preserve">ИТОГО за 1 кв. м </t>
  </si>
  <si>
    <t>Цена за текущий ремонт общего имущества в доме</t>
  </si>
  <si>
    <t>Собственник</t>
  </si>
  <si>
    <t>Генеральный директор</t>
  </si>
  <si>
    <t>ООО "ХК"Комсистемы"</t>
  </si>
  <si>
    <t>___________________________</t>
  </si>
  <si>
    <t>____________________П.В. 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</si>
</sst>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0" fillId="2" borderId="7" xfId="0" applyFont="1" applyFill="1" applyBorder="1"/>
    <xf numFmtId="0" fontId="2" fillId="2" borderId="8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0" fillId="2" borderId="11" xfId="0" applyFont="1" applyFill="1" applyBorder="1"/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0" fontId="2" fillId="2" borderId="9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vertical="center" wrapText="1"/>
    </xf>
    <xf numFmtId="2" fontId="0" fillId="2" borderId="14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4" fillId="2" borderId="9" xfId="0" applyFont="1" applyFill="1" applyBorder="1" applyAlignment="1">
      <alignment wrapText="1"/>
    </xf>
    <xf numFmtId="0" fontId="0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0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" fontId="2" fillId="2" borderId="8" xfId="0" applyNumberFormat="1" applyFont="1" applyFill="1" applyBorder="1"/>
    <xf numFmtId="0" fontId="2" fillId="2" borderId="16" xfId="0" applyFont="1" applyFill="1" applyBorder="1"/>
    <xf numFmtId="0" fontId="2" fillId="2" borderId="17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2" fontId="0" fillId="2" borderId="19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/>
    <xf numFmtId="0" fontId="4" fillId="2" borderId="13" xfId="0" applyFont="1" applyFill="1" applyBorder="1" applyAlignment="1">
      <alignment wrapText="1"/>
    </xf>
    <xf numFmtId="0" fontId="4" fillId="2" borderId="22" xfId="0" applyFont="1" applyFill="1" applyBorder="1"/>
    <xf numFmtId="2" fontId="4" fillId="2" borderId="1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2" fontId="1" fillId="2" borderId="23" xfId="0" applyNumberFormat="1" applyFont="1" applyFill="1" applyBorder="1"/>
    <xf numFmtId="0" fontId="2" fillId="0" borderId="9" xfId="0" applyFont="1" applyBorder="1"/>
    <xf numFmtId="0" fontId="6" fillId="0" borderId="9" xfId="0" applyFont="1" applyBorder="1"/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2" fontId="1" fillId="0" borderId="9" xfId="0" applyNumberFormat="1" applyFont="1" applyBorder="1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2;&#1072;&#1089;&#1080;&#1083;&#1100;&#1077;&#1074;&#1072;/&#1044;&#1054;&#1043;&#1054;&#1042;&#1054;&#1056;&#1067;%20&#1055;&#1054;%20&#1050;&#1054;&#1053;&#1050;&#1059;&#1056;&#1057;&#1059;/&#1053;&#1086;&#1074;&#1099;&#1077;%20&#1076;&#1086;&#1084;&#1072;/&#1041;&#1083;&#1102;&#1093;&#1077;&#1088;&#1072;,%209,%2011/&#1073;&#1083;&#1102;&#1093;&#1077;&#1088;&#1072;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бор"/>
      <sheetName val="двор"/>
      <sheetName val="Инж.сети"/>
      <sheetName val="перечень"/>
    </sheetNames>
    <sheetDataSet>
      <sheetData sheetId="0"/>
      <sheetData sheetId="1"/>
      <sheetData sheetId="2">
        <row r="13">
          <cell r="C13">
            <v>741.46464297822956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Layout" topLeftCell="A2" zoomScaleNormal="100" workbookViewId="0">
      <selection activeCell="C24" sqref="C24"/>
    </sheetView>
  </sheetViews>
  <sheetFormatPr defaultColWidth="8.85546875" defaultRowHeight="15" x14ac:dyDescent="0.25"/>
  <cols>
    <col min="1" max="1" width="4.28515625" style="1" customWidth="1"/>
    <col min="2" max="2" width="54.5703125" style="1" customWidth="1"/>
    <col min="3" max="3" width="27.7109375" style="1" customWidth="1"/>
    <col min="4" max="4" width="10.5703125" style="2" customWidth="1"/>
    <col min="5" max="5" width="7.28515625" style="3" hidden="1" customWidth="1"/>
    <col min="6" max="6" width="10.5703125" style="4" customWidth="1"/>
    <col min="7" max="7" width="13" customWidth="1"/>
    <col min="8" max="255" width="9.140625" customWidth="1"/>
  </cols>
  <sheetData>
    <row r="1" spans="1:6" hidden="1" x14ac:dyDescent="0.25"/>
    <row r="2" spans="1:6" x14ac:dyDescent="0.25">
      <c r="A2" s="5" t="s">
        <v>0</v>
      </c>
      <c r="B2" s="6"/>
      <c r="C2" s="6"/>
      <c r="D2" s="6"/>
      <c r="E2" s="6"/>
    </row>
    <row r="3" spans="1:6" x14ac:dyDescent="0.25">
      <c r="A3" s="5" t="s">
        <v>1</v>
      </c>
      <c r="B3" s="6"/>
      <c r="C3" s="6"/>
      <c r="D3" s="6"/>
      <c r="E3" s="6"/>
    </row>
    <row r="4" spans="1:6" ht="15.75" thickBot="1" x14ac:dyDescent="0.3"/>
    <row r="5" spans="1:6" s="12" customFormat="1" ht="66.75" customHeight="1" thickBot="1" x14ac:dyDescent="0.25">
      <c r="A5" s="7" t="s">
        <v>2</v>
      </c>
      <c r="B5" s="8" t="s">
        <v>3</v>
      </c>
      <c r="C5" s="9" t="s">
        <v>4</v>
      </c>
      <c r="D5" s="8" t="s">
        <v>5</v>
      </c>
      <c r="E5" s="10" t="s">
        <v>6</v>
      </c>
      <c r="F5" s="11" t="s">
        <v>7</v>
      </c>
    </row>
    <row r="6" spans="1:6" x14ac:dyDescent="0.25">
      <c r="A6" s="13"/>
      <c r="B6" s="14"/>
      <c r="C6" s="14"/>
      <c r="D6" s="15"/>
      <c r="E6" s="16"/>
      <c r="F6" s="17"/>
    </row>
    <row r="7" spans="1:6" ht="27.75" customHeight="1" x14ac:dyDescent="0.25">
      <c r="A7" s="18"/>
      <c r="B7" s="19" t="s">
        <v>8</v>
      </c>
      <c r="C7" s="20"/>
      <c r="D7" s="21" t="s">
        <v>9</v>
      </c>
      <c r="E7" s="22"/>
      <c r="F7" s="23"/>
    </row>
    <row r="8" spans="1:6" ht="30" hidden="1" x14ac:dyDescent="0.25">
      <c r="A8" s="18" t="s">
        <v>10</v>
      </c>
      <c r="B8" s="24" t="s">
        <v>11</v>
      </c>
      <c r="C8" s="25" t="s">
        <v>12</v>
      </c>
      <c r="D8" s="26"/>
      <c r="E8" s="27"/>
      <c r="F8" s="28"/>
    </row>
    <row r="9" spans="1:6" hidden="1" x14ac:dyDescent="0.25">
      <c r="A9" s="18" t="s">
        <v>13</v>
      </c>
      <c r="B9" s="24" t="s">
        <v>14</v>
      </c>
      <c r="C9" s="25" t="s">
        <v>15</v>
      </c>
      <c r="D9" s="29"/>
      <c r="E9" s="27"/>
      <c r="F9" s="28"/>
    </row>
    <row r="10" spans="1:6" ht="45" hidden="1" x14ac:dyDescent="0.25">
      <c r="A10" s="18" t="s">
        <v>16</v>
      </c>
      <c r="B10" s="24" t="s">
        <v>17</v>
      </c>
      <c r="C10" s="25" t="s">
        <v>18</v>
      </c>
      <c r="D10" s="30"/>
      <c r="E10" s="27"/>
      <c r="F10" s="28"/>
    </row>
    <row r="11" spans="1:6" hidden="1" x14ac:dyDescent="0.25">
      <c r="A11" s="18"/>
      <c r="B11" s="19" t="s">
        <v>19</v>
      </c>
      <c r="C11" s="20"/>
      <c r="D11" s="21"/>
      <c r="E11" s="22"/>
      <c r="F11" s="23"/>
    </row>
    <row r="12" spans="1:6" ht="30" hidden="1" x14ac:dyDescent="0.25">
      <c r="A12" s="18" t="s">
        <v>20</v>
      </c>
      <c r="B12" s="24" t="s">
        <v>21</v>
      </c>
      <c r="C12" s="25" t="s">
        <v>22</v>
      </c>
      <c r="D12" s="26"/>
      <c r="E12" s="27"/>
      <c r="F12" s="28"/>
    </row>
    <row r="13" spans="1:6" ht="30" hidden="1" x14ac:dyDescent="0.25">
      <c r="A13" s="18" t="s">
        <v>23</v>
      </c>
      <c r="B13" s="24" t="s">
        <v>24</v>
      </c>
      <c r="C13" s="25" t="s">
        <v>22</v>
      </c>
      <c r="D13" s="29"/>
      <c r="E13" s="27"/>
      <c r="F13" s="28"/>
    </row>
    <row r="14" spans="1:6" ht="30" hidden="1" x14ac:dyDescent="0.25">
      <c r="A14" s="18" t="s">
        <v>25</v>
      </c>
      <c r="B14" s="24" t="s">
        <v>26</v>
      </c>
      <c r="C14" s="25" t="s">
        <v>22</v>
      </c>
      <c r="D14" s="29"/>
      <c r="E14" s="27"/>
      <c r="F14" s="28"/>
    </row>
    <row r="15" spans="1:6" hidden="1" x14ac:dyDescent="0.25">
      <c r="A15" s="18" t="s">
        <v>27</v>
      </c>
      <c r="B15" s="24" t="s">
        <v>28</v>
      </c>
      <c r="C15" s="25" t="s">
        <v>29</v>
      </c>
      <c r="D15" s="30"/>
      <c r="E15" s="27"/>
      <c r="F15" s="28"/>
    </row>
    <row r="16" spans="1:6" hidden="1" x14ac:dyDescent="0.25">
      <c r="A16" s="18"/>
      <c r="B16" s="24"/>
      <c r="C16" s="31"/>
      <c r="D16" s="32"/>
      <c r="E16" s="22"/>
      <c r="F16" s="23"/>
    </row>
    <row r="17" spans="1:8" x14ac:dyDescent="0.25">
      <c r="A17" s="18">
        <v>3</v>
      </c>
      <c r="B17" s="33" t="s">
        <v>30</v>
      </c>
      <c r="C17" s="25" t="s">
        <v>31</v>
      </c>
      <c r="D17" s="34">
        <f>9*2.07/12*212</f>
        <v>329.13</v>
      </c>
      <c r="E17" s="35">
        <v>194.7</v>
      </c>
      <c r="F17" s="36">
        <f>D17/E17</f>
        <v>1.690446841294299</v>
      </c>
      <c r="G17" s="37"/>
      <c r="H17" s="38"/>
    </row>
    <row r="18" spans="1:8" ht="29.25" x14ac:dyDescent="0.25">
      <c r="A18" s="18">
        <v>4</v>
      </c>
      <c r="B18" s="39" t="s">
        <v>32</v>
      </c>
      <c r="C18" s="25" t="s">
        <v>33</v>
      </c>
      <c r="D18" s="32">
        <f>F18*E18</f>
        <v>136.29</v>
      </c>
      <c r="E18" s="32">
        <v>194.7</v>
      </c>
      <c r="F18" s="40">
        <v>0.7</v>
      </c>
    </row>
    <row r="19" spans="1:8" x14ac:dyDescent="0.25">
      <c r="A19" s="18"/>
      <c r="B19" s="19" t="s">
        <v>34</v>
      </c>
      <c r="C19" s="20"/>
      <c r="D19" s="21"/>
      <c r="E19" s="22"/>
      <c r="F19" s="23"/>
    </row>
    <row r="20" spans="1:8" ht="62.25" customHeight="1" x14ac:dyDescent="0.25">
      <c r="A20" s="18" t="s">
        <v>35</v>
      </c>
      <c r="B20" s="24" t="s">
        <v>36</v>
      </c>
      <c r="C20" s="25" t="s">
        <v>37</v>
      </c>
      <c r="D20" s="26">
        <f>[1]Инж.сети!$C$13</f>
        <v>741.46464297822956</v>
      </c>
      <c r="E20" s="27">
        <v>194.7</v>
      </c>
      <c r="F20" s="28">
        <f>D20/E20</f>
        <v>3.8082416177618366</v>
      </c>
    </row>
    <row r="21" spans="1:8" ht="45" x14ac:dyDescent="0.25">
      <c r="A21" s="18" t="s">
        <v>38</v>
      </c>
      <c r="B21" s="24" t="s">
        <v>39</v>
      </c>
      <c r="C21" s="25" t="s">
        <v>37</v>
      </c>
      <c r="D21" s="29"/>
      <c r="E21" s="27"/>
      <c r="F21" s="28"/>
    </row>
    <row r="22" spans="1:8" x14ac:dyDescent="0.25">
      <c r="A22" s="18" t="s">
        <v>40</v>
      </c>
      <c r="B22" s="24" t="s">
        <v>41</v>
      </c>
      <c r="C22" s="25" t="s">
        <v>37</v>
      </c>
      <c r="D22" s="29"/>
      <c r="E22" s="27"/>
      <c r="F22" s="28"/>
    </row>
    <row r="23" spans="1:8" ht="19.5" customHeight="1" x14ac:dyDescent="0.25">
      <c r="A23" s="18" t="s">
        <v>42</v>
      </c>
      <c r="B23" s="24" t="s">
        <v>43</v>
      </c>
      <c r="C23" s="25" t="s">
        <v>37</v>
      </c>
      <c r="D23" s="29"/>
      <c r="E23" s="27"/>
      <c r="F23" s="28"/>
    </row>
    <row r="24" spans="1:8" ht="48" customHeight="1" x14ac:dyDescent="0.25">
      <c r="A24" s="18" t="s">
        <v>44</v>
      </c>
      <c r="B24" s="24" t="s">
        <v>45</v>
      </c>
      <c r="C24" s="25" t="s">
        <v>46</v>
      </c>
      <c r="D24" s="29"/>
      <c r="E24" s="27"/>
      <c r="F24" s="28"/>
    </row>
    <row r="25" spans="1:8" ht="21" customHeight="1" x14ac:dyDescent="0.25">
      <c r="A25" s="18" t="s">
        <v>47</v>
      </c>
      <c r="B25" s="24" t="s">
        <v>48</v>
      </c>
      <c r="C25" s="25" t="s">
        <v>49</v>
      </c>
      <c r="D25" s="29"/>
      <c r="E25" s="27"/>
      <c r="F25" s="28"/>
    </row>
    <row r="26" spans="1:8" ht="32.25" customHeight="1" x14ac:dyDescent="0.25">
      <c r="A26" s="18" t="s">
        <v>50</v>
      </c>
      <c r="B26" s="24" t="s">
        <v>51</v>
      </c>
      <c r="C26" s="25" t="s">
        <v>52</v>
      </c>
      <c r="D26" s="29"/>
      <c r="E26" s="27"/>
      <c r="F26" s="28"/>
    </row>
    <row r="27" spans="1:8" ht="19.5" customHeight="1" x14ac:dyDescent="0.25">
      <c r="A27" s="18" t="s">
        <v>53</v>
      </c>
      <c r="B27" s="24" t="s">
        <v>54</v>
      </c>
      <c r="C27" s="25" t="s">
        <v>49</v>
      </c>
      <c r="D27" s="29"/>
      <c r="E27" s="27"/>
      <c r="F27" s="28"/>
    </row>
    <row r="28" spans="1:8" ht="46.5" customHeight="1" x14ac:dyDescent="0.25">
      <c r="A28" s="18" t="s">
        <v>55</v>
      </c>
      <c r="B28" s="24" t="s">
        <v>56</v>
      </c>
      <c r="C28" s="25" t="s">
        <v>49</v>
      </c>
      <c r="D28" s="30"/>
      <c r="E28" s="27"/>
      <c r="F28" s="28"/>
    </row>
    <row r="29" spans="1:8" x14ac:dyDescent="0.25">
      <c r="A29" s="18"/>
      <c r="B29" s="24"/>
      <c r="C29" s="25"/>
      <c r="D29" s="35"/>
      <c r="E29" s="41"/>
      <c r="F29" s="42"/>
    </row>
    <row r="30" spans="1:8" x14ac:dyDescent="0.25">
      <c r="A30" s="18"/>
      <c r="B30" s="19" t="s">
        <v>57</v>
      </c>
      <c r="C30" s="20"/>
      <c r="D30" s="21"/>
      <c r="E30" s="22"/>
      <c r="F30" s="23"/>
    </row>
    <row r="31" spans="1:8" ht="30" x14ac:dyDescent="0.25">
      <c r="A31" s="18" t="s">
        <v>58</v>
      </c>
      <c r="B31" s="24" t="s">
        <v>59</v>
      </c>
      <c r="C31" s="25" t="s">
        <v>60</v>
      </c>
      <c r="D31" s="26">
        <f>(D8+D12+D17+D18+D20)*0.12</f>
        <v>144.82615715738754</v>
      </c>
      <c r="E31" s="43">
        <v>194.7</v>
      </c>
      <c r="F31" s="28">
        <f>D31/E31</f>
        <v>0.74384261508673621</v>
      </c>
    </row>
    <row r="32" spans="1:8" ht="45.75" customHeight="1" x14ac:dyDescent="0.25">
      <c r="A32" s="18" t="s">
        <v>61</v>
      </c>
      <c r="B32" s="24" t="s">
        <v>62</v>
      </c>
      <c r="C32" s="25" t="s">
        <v>60</v>
      </c>
      <c r="D32" s="44"/>
      <c r="E32" s="43"/>
      <c r="F32" s="28"/>
      <c r="H32" s="45"/>
    </row>
    <row r="33" spans="1:6" ht="45" x14ac:dyDescent="0.25">
      <c r="A33" s="18" t="s">
        <v>63</v>
      </c>
      <c r="B33" s="24" t="s">
        <v>64</v>
      </c>
      <c r="C33" s="25" t="s">
        <v>60</v>
      </c>
      <c r="D33" s="44"/>
      <c r="E33" s="43"/>
      <c r="F33" s="28"/>
    </row>
    <row r="34" spans="1:6" ht="30" x14ac:dyDescent="0.25">
      <c r="A34" s="46" t="s">
        <v>65</v>
      </c>
      <c r="B34" s="24" t="s">
        <v>66</v>
      </c>
      <c r="C34" s="25" t="s">
        <v>60</v>
      </c>
      <c r="D34" s="44"/>
      <c r="E34" s="43"/>
      <c r="F34" s="28"/>
    </row>
    <row r="35" spans="1:6" ht="19.5" customHeight="1" thickBot="1" x14ac:dyDescent="0.3">
      <c r="A35" s="47" t="s">
        <v>67</v>
      </c>
      <c r="B35" s="48" t="s">
        <v>68</v>
      </c>
      <c r="C35" s="49" t="s">
        <v>60</v>
      </c>
      <c r="D35" s="50"/>
      <c r="E35" s="51"/>
      <c r="F35" s="52"/>
    </row>
    <row r="36" spans="1:6" x14ac:dyDescent="0.25">
      <c r="A36" s="53"/>
      <c r="B36" s="54" t="s">
        <v>69</v>
      </c>
      <c r="C36" s="55"/>
      <c r="D36" s="56">
        <f>D8+D12+D17+D18+D20+D31</f>
        <v>1351.7108001356171</v>
      </c>
      <c r="E36" s="57">
        <v>194.7</v>
      </c>
      <c r="F36" s="58">
        <f>F31+F20+F18+F17+F12</f>
        <v>6.9425310741428721</v>
      </c>
    </row>
    <row r="37" spans="1:6" x14ac:dyDescent="0.25">
      <c r="A37" s="59"/>
      <c r="B37" s="60" t="s">
        <v>70</v>
      </c>
      <c r="C37" s="59"/>
      <c r="D37" s="61">
        <f>F37*E36</f>
        <v>973.5</v>
      </c>
      <c r="E37" s="62"/>
      <c r="F37" s="63">
        <v>5</v>
      </c>
    </row>
    <row r="38" spans="1:6" x14ac:dyDescent="0.25">
      <c r="A38" s="64"/>
      <c r="B38" s="65"/>
      <c r="C38" s="65"/>
      <c r="D38" s="65"/>
      <c r="E38" s="65"/>
      <c r="F38" s="65"/>
    </row>
    <row r="39" spans="1:6" x14ac:dyDescent="0.25">
      <c r="B39" s="64"/>
      <c r="C39" s="65"/>
      <c r="D39" s="65"/>
    </row>
    <row r="40" spans="1:6" x14ac:dyDescent="0.25">
      <c r="A40" s="66" t="s">
        <v>71</v>
      </c>
      <c r="B40" s="66"/>
      <c r="C40" s="66" t="s">
        <v>72</v>
      </c>
      <c r="D40" s="66"/>
      <c r="E40" s="66"/>
      <c r="F40" s="66"/>
    </row>
    <row r="41" spans="1:6" x14ac:dyDescent="0.25">
      <c r="A41" s="67"/>
      <c r="B41" s="67"/>
      <c r="C41" s="66" t="s">
        <v>73</v>
      </c>
      <c r="D41" s="66"/>
      <c r="E41" s="66"/>
      <c r="F41" s="66"/>
    </row>
    <row r="42" spans="1:6" ht="46.5" customHeight="1" x14ac:dyDescent="0.25">
      <c r="A42" s="66" t="s">
        <v>74</v>
      </c>
      <c r="B42" s="66"/>
      <c r="C42" s="66" t="s">
        <v>75</v>
      </c>
      <c r="D42" s="66"/>
      <c r="E42" s="66"/>
      <c r="F42" s="66"/>
    </row>
    <row r="43" spans="1:6" x14ac:dyDescent="0.25">
      <c r="C43" s="66"/>
      <c r="D43" s="66"/>
      <c r="E43" s="66"/>
      <c r="F43" s="66"/>
    </row>
  </sheetData>
  <mergeCells count="27">
    <mergeCell ref="C43:F43"/>
    <mergeCell ref="A40:B40"/>
    <mergeCell ref="C40:F40"/>
    <mergeCell ref="A41:B41"/>
    <mergeCell ref="C41:F41"/>
    <mergeCell ref="A42:B42"/>
    <mergeCell ref="C42:F42"/>
    <mergeCell ref="B30:C30"/>
    <mergeCell ref="D31:D35"/>
    <mergeCell ref="E31:E35"/>
    <mergeCell ref="F31:F35"/>
    <mergeCell ref="A38:F38"/>
    <mergeCell ref="B39:D39"/>
    <mergeCell ref="B11:C11"/>
    <mergeCell ref="D12:D15"/>
    <mergeCell ref="E12:E15"/>
    <mergeCell ref="F12:F15"/>
    <mergeCell ref="B19:C19"/>
    <mergeCell ref="D20:D28"/>
    <mergeCell ref="E20:E28"/>
    <mergeCell ref="F20:F28"/>
    <mergeCell ref="A2:E2"/>
    <mergeCell ref="A3:E3"/>
    <mergeCell ref="B7:C7"/>
    <mergeCell ref="D8:D10"/>
    <mergeCell ref="E8:E10"/>
    <mergeCell ref="F8:F10"/>
  </mergeCells>
  <pageMargins left="0.81458333333333333" right="0.23622047244094491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2015-02-06T06:27:12Z</cp:lastPrinted>
  <dcterms:created xsi:type="dcterms:W3CDTF">2015-02-06T06:27:06Z</dcterms:created>
  <dcterms:modified xsi:type="dcterms:W3CDTF">2015-02-06T06:29:29Z</dcterms:modified>
</cp:coreProperties>
</file>